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720" yWindow="2380" windowWidth="20480" windowHeight="10740" activeTab="0"/>
  </bookViews>
  <sheets>
    <sheet name="wine 1-1-13" sheetId="1" r:id="rId1"/>
  </sheets>
  <definedNames>
    <definedName name="HTML_CodePage" hidden="1">1252</definedName>
    <definedName name="HTML_Control" hidden="1">{"'wine 1-1-99'!$A$3:$E$76"}</definedName>
    <definedName name="HTML_Description" hidden="1">""</definedName>
    <definedName name="HTML_Email" hidden="1">""</definedName>
    <definedName name="HTML_Header" hidden="1">"wine 1-1-99"</definedName>
    <definedName name="HTML_LastUpdate" hidden="1">"2/18/00"</definedName>
    <definedName name="HTML_LineAfter" hidden="1">FALSE</definedName>
    <definedName name="HTML_LineBefore" hidden="1">FALSE</definedName>
    <definedName name="HTML_Name" hidden="1">"Ronald Alt"</definedName>
    <definedName name="HTML_OBDlg2" hidden="1">TRUE</definedName>
    <definedName name="HTML_OBDlg4" hidden="1">TRUE</definedName>
    <definedName name="HTML_OS" hidden="1">1</definedName>
    <definedName name="HTML_PathFileMac" hidden="1">"Macintosh HD:TAX RATES:**1/00:wine.html"</definedName>
    <definedName name="HTML_Title" hidden="1">"wine 1/1/00"</definedName>
    <definedName name="_xlnm.Print_Area" localSheetId="0">'wine 1-1-13'!$A$3:$E$76</definedName>
  </definedNames>
  <calcPr fullCalcOnLoad="1"/>
</workbook>
</file>

<file path=xl/sharedStrings.xml><?xml version="1.0" encoding="utf-8"?>
<sst xmlns="http://schemas.openxmlformats.org/spreadsheetml/2006/main" count="174" uniqueCount="121">
  <si>
    <t>over 17% - $1.11/gallon</t>
  </si>
  <si>
    <t>South Dakota</t>
  </si>
  <si>
    <t>Tennessee</t>
  </si>
  <si>
    <t>14% to 24% - $0.23/gallon, over 24% and sparkling wine - $1.59/gallon</t>
  </si>
  <si>
    <t>Maine</t>
  </si>
  <si>
    <t>over 15.5% - sold through state stores, sparkling wine - $1.25/gallon;</t>
  </si>
  <si>
    <t>Vermont</t>
  </si>
  <si>
    <t>Virginia</t>
  </si>
  <si>
    <t>Washington</t>
  </si>
  <si>
    <t>Notes:</t>
  </si>
  <si>
    <t>GENERAL</t>
  </si>
  <si>
    <t>SALES TAX</t>
  </si>
  <si>
    <t>APPLIES</t>
  </si>
  <si>
    <t>sparkling wine - $0.75/gallon</t>
  </si>
  <si>
    <t>South Carolina</t>
  </si>
  <si>
    <t>14% to 22% - $1.30/gallon, over 22% - $3.60/gallon</t>
  </si>
  <si>
    <t>over 17.259% - $3.00/gallon, sparkling wine $3.50/gallon</t>
  </si>
  <si>
    <t>Hawaii</t>
  </si>
  <si>
    <t>Texas</t>
  </si>
  <si>
    <t xml:space="preserve">over 14% - $0.408/gallon and sparkling wine - $0.516/gallon;  </t>
  </si>
  <si>
    <t>Utah</t>
  </si>
  <si>
    <t>5% local tax</t>
  </si>
  <si>
    <t>under 5% - $0.19/gallon</t>
  </si>
  <si>
    <t>Kansas</t>
  </si>
  <si>
    <t>STATE TAX RATES ON WINE</t>
  </si>
  <si>
    <t>EXCISE</t>
  </si>
  <si>
    <t>TAX RATES</t>
  </si>
  <si>
    <t xml:space="preserve">sparkling wine - $0.70/gallon; </t>
  </si>
  <si>
    <t>Michigan</t>
  </si>
  <si>
    <t>New Mexico</t>
  </si>
  <si>
    <t>New York</t>
  </si>
  <si>
    <t>Alaska</t>
  </si>
  <si>
    <t>Ohio</t>
  </si>
  <si>
    <t>California</t>
  </si>
  <si>
    <t>sparkling wine - $0.30/gallon</t>
  </si>
  <si>
    <t>Oregon</t>
  </si>
  <si>
    <t>over 14% - $0.77/gallon</t>
  </si>
  <si>
    <t>Pennsylvania</t>
  </si>
  <si>
    <t>sparkling wine and champagne - $1.00/gallon;</t>
  </si>
  <si>
    <t xml:space="preserve"> </t>
  </si>
  <si>
    <t>Alabama</t>
  </si>
  <si>
    <t xml:space="preserve">Yes   </t>
  </si>
  <si>
    <t>Nebraska</t>
  </si>
  <si>
    <t>Nevada</t>
  </si>
  <si>
    <t>New Hampshire</t>
  </si>
  <si>
    <t>see footnote (1)</t>
  </si>
  <si>
    <t>New Jersey</t>
  </si>
  <si>
    <t xml:space="preserve">n.a.  </t>
  </si>
  <si>
    <t>Arizona</t>
  </si>
  <si>
    <t xml:space="preserve"> </t>
  </si>
  <si>
    <t>Arkansas</t>
  </si>
  <si>
    <t>North Carolina</t>
  </si>
  <si>
    <t>North Dakota</t>
  </si>
  <si>
    <t>Colorado</t>
  </si>
  <si>
    <t>Connecticut</t>
  </si>
  <si>
    <t>Delaware</t>
  </si>
  <si>
    <t>Florida</t>
  </si>
  <si>
    <t>Oklahoma</t>
  </si>
  <si>
    <t>over 16% - sold through state store, 10% on-premise sales tax</t>
  </si>
  <si>
    <t>Idaho</t>
  </si>
  <si>
    <t>Illnois</t>
  </si>
  <si>
    <t>Indiana</t>
  </si>
  <si>
    <t>over 21% - $2.68/gallon</t>
  </si>
  <si>
    <t>Iowa</t>
  </si>
  <si>
    <t>Kentucky</t>
  </si>
  <si>
    <t>Louisiana</t>
  </si>
  <si>
    <t>West Virginia</t>
  </si>
  <si>
    <t>Wisconsin</t>
  </si>
  <si>
    <t>over 14% - $0.45/gallon</t>
  </si>
  <si>
    <t>Wyoming</t>
  </si>
  <si>
    <t>Dist. of Columbia</t>
  </si>
  <si>
    <t>U.S. Median</t>
  </si>
  <si>
    <t>Maryland</t>
  </si>
  <si>
    <t>Massachusetts</t>
  </si>
  <si>
    <t>14% to 21% - $0.95/gallon, under 24% and sparkling wine - $1.82/gallon;</t>
  </si>
  <si>
    <t>Mississippi</t>
  </si>
  <si>
    <t>Missouri</t>
  </si>
  <si>
    <t>Minnesota</t>
  </si>
  <si>
    <t xml:space="preserve">--   </t>
  </si>
  <si>
    <t>Montana</t>
  </si>
  <si>
    <t>over 24% - $4.00/gallon</t>
  </si>
  <si>
    <t>over 14% - $1.72/gallon</t>
  </si>
  <si>
    <t xml:space="preserve">  2% wholesale tax</t>
  </si>
  <si>
    <t>under 5% - $0.25/gallon; $0.05/case; 3% off- and 10% on-premise</t>
  </si>
  <si>
    <t>Georgia</t>
  </si>
  <si>
    <t>Source:  Compiled by FTA from state sources.</t>
  </si>
  <si>
    <t>n.a. = not applicable.  These 5 states do not have a general sales tax.</t>
  </si>
  <si>
    <t>sparkling wine - $2.12/gallon, wine coolers - $0.85/gallon</t>
  </si>
  <si>
    <t>under 4% - $0.2565/gallon and over 14% - sold through state stores</t>
  </si>
  <si>
    <t xml:space="preserve">  7% on-premise sales tax</t>
  </si>
  <si>
    <t>(1) All wine sales are through state stores.  Revenue in these states is generated from various taxes, fees, price mark-ups, and net profits.</t>
  </si>
  <si>
    <t xml:space="preserve">  over 24% - $3.52/gallon;_x0000_$0.01/bottle (except miniatures) and 9% sales tax</t>
  </si>
  <si>
    <t>STATE</t>
  </si>
  <si>
    <t>($ per gallon)</t>
  </si>
  <si>
    <t xml:space="preserve">         OTHER TAXES</t>
  </si>
  <si>
    <t>over 21% and sparkling wine - $1.80/gallon</t>
  </si>
  <si>
    <t>over 14% - $2.54/gallon; $0.83/gallon local tax</t>
  </si>
  <si>
    <t>over 20% - $8.55/gallon; ($0.36 - $0.89/gallon in Chicago;</t>
  </si>
  <si>
    <t>--</t>
  </si>
  <si>
    <t xml:space="preserve">Yes  </t>
  </si>
  <si>
    <t>9% sales tax</t>
  </si>
  <si>
    <t>over 16% - $0.76/gallon</t>
  </si>
  <si>
    <t>over 16% - sold through state stores</t>
  </si>
  <si>
    <t>over 14% - $1.35/gallon</t>
  </si>
  <si>
    <t>over 17% - $0.60/gallon; 7% sales tax</t>
  </si>
  <si>
    <t>14% to 20% - $1.45/gallon, over 21% and sparkling wine - $2.07/gallon;</t>
  </si>
  <si>
    <t>sparkling wine - $2.08/gallon; 13.5% on-premise</t>
  </si>
  <si>
    <t>$0.18/gallon additional tax</t>
  </si>
  <si>
    <t>15% on-premise</t>
  </si>
  <si>
    <t>9% off- and on-premise sales tax; over 14% - $0.40/gal.; Sparkling - $0.45/gal.</t>
  </si>
  <si>
    <t>over 14% - $0.75/gallon; 8% off- and 11% on-premise</t>
  </si>
  <si>
    <t>over 14% to 21% - $1.00/gal., vermouth - $1.10/gal.,</t>
  </si>
  <si>
    <t xml:space="preserve">  sparkling wine - $1.50/gal.</t>
  </si>
  <si>
    <t>(January 1, 2015)</t>
  </si>
  <si>
    <t>$0.26/gallon local; over 16.5% - $9.16/gallon</t>
  </si>
  <si>
    <t xml:space="preserve">  ($0.20 - $0.45)/gallon in Cook County</t>
  </si>
  <si>
    <t xml:space="preserve">  6.7% on-premise and $0.05/drink on airline sales</t>
  </si>
  <si>
    <t>11% wholesale (2)</t>
  </si>
  <si>
    <t>Rhode Island (3)</t>
  </si>
  <si>
    <t>(2) Kentucky wholesale GRT is schedule to decrease to 10.75% on July 1, 2015.</t>
  </si>
  <si>
    <t>(3) Rhode Island tax rate is scheduled to decrease to $0.60 per gallon on July 1, 2015.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</si>
</sst>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"/>
    <numFmt numFmtId="167" formatCode="0.00000"/>
  </numFmts>
  <fonts count="45">
    <font>
      <sz val="10"/>
      <name val="Times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0"/>
      <name val="Geneva"/>
      <family val="0"/>
    </font>
    <font>
      <i/>
      <sz val="9"/>
      <name val="Times"/>
      <family val="0"/>
    </font>
    <font>
      <sz val="9"/>
      <name val="Times"/>
      <family val="0"/>
    </font>
    <font>
      <u val="single"/>
      <sz val="10"/>
      <color indexed="12"/>
      <name val="Times"/>
      <family val="0"/>
    </font>
    <font>
      <u val="single"/>
      <sz val="10"/>
      <color indexed="36"/>
      <name val="Times"/>
      <family val="0"/>
    </font>
    <font>
      <sz val="8"/>
      <name val="Verdana"/>
      <family val="0"/>
    </font>
    <font>
      <b/>
      <sz val="12"/>
      <name val="Times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13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13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4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5" fillId="0" borderId="0" xfId="0" applyFont="1" applyAlignment="1">
      <alignment/>
    </xf>
    <xf numFmtId="2" fontId="6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left"/>
    </xf>
    <xf numFmtId="0" fontId="6" fillId="0" borderId="0" xfId="0" applyFont="1" applyAlignment="1">
      <alignment/>
    </xf>
    <xf numFmtId="7" fontId="6" fillId="0" borderId="0" xfId="0" applyNumberFormat="1" applyFont="1" applyAlignment="1">
      <alignment horizontal="center"/>
    </xf>
    <xf numFmtId="0" fontId="6" fillId="0" borderId="10" xfId="0" applyFont="1" applyBorder="1" applyAlignment="1">
      <alignment/>
    </xf>
    <xf numFmtId="2" fontId="6" fillId="0" borderId="10" xfId="0" applyNumberFormat="1" applyFont="1" applyBorder="1" applyAlignment="1">
      <alignment horizontal="center"/>
    </xf>
    <xf numFmtId="0" fontId="6" fillId="0" borderId="0" xfId="0" applyFont="1" applyAlignment="1">
      <alignment horizontal="right"/>
    </xf>
    <xf numFmtId="7" fontId="6" fillId="0" borderId="0" xfId="0" applyNumberFormat="1" applyFont="1" applyAlignment="1">
      <alignment horizontal="left"/>
    </xf>
    <xf numFmtId="0" fontId="6" fillId="0" borderId="0" xfId="0" applyFont="1" applyBorder="1" applyAlignment="1">
      <alignment/>
    </xf>
    <xf numFmtId="2" fontId="6" fillId="0" borderId="10" xfId="0" applyNumberFormat="1" applyFont="1" applyBorder="1" applyAlignment="1">
      <alignment/>
    </xf>
    <xf numFmtId="2" fontId="0" fillId="0" borderId="0" xfId="0" applyNumberFormat="1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left"/>
    </xf>
    <xf numFmtId="7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7" fontId="0" fillId="0" borderId="0" xfId="0" applyNumberFormat="1" applyFont="1" applyAlignment="1">
      <alignment horizontal="left"/>
    </xf>
    <xf numFmtId="2" fontId="0" fillId="0" borderId="10" xfId="0" applyNumberFormat="1" applyFont="1" applyBorder="1" applyAlignment="1">
      <alignment horizontal="center"/>
    </xf>
    <xf numFmtId="7" fontId="0" fillId="0" borderId="10" xfId="0" applyNumberFormat="1" applyFont="1" applyBorder="1" applyAlignment="1">
      <alignment horizontal="center"/>
    </xf>
    <xf numFmtId="7" fontId="0" fillId="0" borderId="10" xfId="0" applyNumberFormat="1" applyFont="1" applyBorder="1" applyAlignment="1">
      <alignment horizontal="left"/>
    </xf>
    <xf numFmtId="164" fontId="0" fillId="0" borderId="10" xfId="0" applyNumberFormat="1" applyFont="1" applyBorder="1" applyAlignment="1">
      <alignment horizontal="center"/>
    </xf>
    <xf numFmtId="2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left"/>
    </xf>
    <xf numFmtId="164" fontId="0" fillId="0" borderId="0" xfId="0" applyNumberFormat="1" applyFont="1" applyAlignment="1">
      <alignment horizontal="center"/>
    </xf>
    <xf numFmtId="2" fontId="10" fillId="0" borderId="0" xfId="0" applyNumberFormat="1" applyFont="1" applyAlignment="1">
      <alignment horizontal="centerContinuous"/>
    </xf>
    <xf numFmtId="2" fontId="0" fillId="0" borderId="0" xfId="0" applyNumberFormat="1" applyFont="1" applyAlignment="1">
      <alignment horizontal="centerContinuous"/>
    </xf>
    <xf numFmtId="7" fontId="0" fillId="0" borderId="0" xfId="0" applyNumberFormat="1" applyFont="1" applyAlignment="1">
      <alignment horizontal="left"/>
    </xf>
    <xf numFmtId="7" fontId="0" fillId="0" borderId="10" xfId="0" applyNumberFormat="1" applyFont="1" applyBorder="1" applyAlignment="1">
      <alignment horizontal="left"/>
    </xf>
    <xf numFmtId="7" fontId="0" fillId="0" borderId="0" xfId="0" applyNumberFormat="1" applyFont="1" applyAlignment="1" quotePrefix="1">
      <alignment horizontal="center"/>
    </xf>
    <xf numFmtId="7" fontId="0" fillId="0" borderId="0" xfId="0" applyNumberFormat="1" applyFont="1" applyAlignment="1">
      <alignment horizontal="center"/>
    </xf>
    <xf numFmtId="7" fontId="0" fillId="0" borderId="10" xfId="0" applyNumberFormat="1" applyFont="1" applyBorder="1" applyAlignment="1" quotePrefix="1">
      <alignment horizontal="center"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Followed Hyperlink" xfId="45"/>
    <cellStyle name="Good" xfId="46"/>
    <cellStyle name="Heading 1" xfId="47"/>
    <cellStyle name="Heading 2" xfId="48"/>
    <cellStyle name="Heading 3" xfId="49"/>
    <cellStyle name="Heading 4" xfId="50"/>
    <cellStyle name="Hyperlink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K83"/>
  <sheetViews>
    <sheetView showGridLines="0" tabSelected="1" zoomScale="125" zoomScaleNormal="125" workbookViewId="0" topLeftCell="A17">
      <selection activeCell="B54" sqref="B54"/>
    </sheetView>
  </sheetViews>
  <sheetFormatPr defaultColWidth="11.00390625" defaultRowHeight="12.75"/>
  <cols>
    <col min="1" max="1" width="13.375" style="4" customWidth="1"/>
    <col min="2" max="3" width="13.375" style="2" customWidth="1"/>
    <col min="4" max="4" width="50.625" style="3" customWidth="1"/>
    <col min="5" max="5" width="3.125" style="2" customWidth="1"/>
    <col min="6" max="7" width="11.00390625" style="2" customWidth="1"/>
    <col min="8" max="8" width="15.125" style="3" customWidth="1"/>
    <col min="9" max="9" width="12.375" style="2" customWidth="1"/>
    <col min="10" max="10" width="12.375" style="4" customWidth="1"/>
    <col min="11" max="11" width="44.125" style="4" customWidth="1"/>
    <col min="12" max="12" width="2.875" style="4" customWidth="1"/>
    <col min="13" max="16384" width="11.00390625" style="4" customWidth="1"/>
  </cols>
  <sheetData>
    <row r="3" spans="1:9" ht="12" customHeight="1">
      <c r="A3" s="31" t="s">
        <v>24</v>
      </c>
      <c r="B3" s="12"/>
      <c r="C3" s="13"/>
      <c r="D3" s="12"/>
      <c r="H3" s="4"/>
      <c r="I3" s="4"/>
    </row>
    <row r="4" spans="1:9" ht="9.75" customHeight="1">
      <c r="A4" s="32" t="s">
        <v>113</v>
      </c>
      <c r="B4" s="12"/>
      <c r="C4" s="13"/>
      <c r="D4" s="12"/>
      <c r="H4" s="4"/>
      <c r="I4" s="4"/>
    </row>
    <row r="5" spans="1:9" ht="4.5" customHeight="1">
      <c r="A5" s="14"/>
      <c r="B5" s="15"/>
      <c r="C5" s="15"/>
      <c r="D5" s="16"/>
      <c r="H5" s="4"/>
      <c r="I5" s="4"/>
    </row>
    <row r="6" spans="1:9" ht="9.75" customHeight="1">
      <c r="A6" s="14"/>
      <c r="B6" s="17" t="s">
        <v>25</v>
      </c>
      <c r="C6" s="18" t="s">
        <v>10</v>
      </c>
      <c r="D6" s="19"/>
      <c r="H6" s="4"/>
      <c r="I6" s="4"/>
    </row>
    <row r="7" spans="1:9" ht="9.75" customHeight="1">
      <c r="A7" s="14"/>
      <c r="B7" s="17" t="s">
        <v>26</v>
      </c>
      <c r="C7" s="18" t="s">
        <v>11</v>
      </c>
      <c r="D7" s="19"/>
      <c r="H7" s="4"/>
      <c r="I7" s="4"/>
    </row>
    <row r="8" spans="1:11" s="6" customFormat="1" ht="9.75" customHeight="1">
      <c r="A8" s="20" t="s">
        <v>92</v>
      </c>
      <c r="B8" s="20" t="s">
        <v>93</v>
      </c>
      <c r="C8" s="21" t="s">
        <v>12</v>
      </c>
      <c r="D8" s="22" t="s">
        <v>94</v>
      </c>
      <c r="E8" s="7"/>
      <c r="F8" s="7"/>
      <c r="G8" s="7"/>
      <c r="H8" s="4"/>
      <c r="I8" s="4"/>
      <c r="J8" s="8"/>
      <c r="K8" s="4"/>
    </row>
    <row r="9" spans="1:9" ht="9.75" customHeight="1">
      <c r="A9" s="14" t="s">
        <v>40</v>
      </c>
      <c r="B9" s="17">
        <v>1.7</v>
      </c>
      <c r="C9" s="17" t="s">
        <v>41</v>
      </c>
      <c r="D9" s="33" t="s">
        <v>114</v>
      </c>
      <c r="E9" s="5"/>
      <c r="F9" s="5"/>
      <c r="G9" s="5"/>
      <c r="H9" s="4"/>
      <c r="I9" s="4"/>
    </row>
    <row r="10" spans="1:9" ht="9.75" customHeight="1">
      <c r="A10" s="14" t="s">
        <v>31</v>
      </c>
      <c r="B10" s="15">
        <v>2.5</v>
      </c>
      <c r="C10" s="17" t="s">
        <v>47</v>
      </c>
      <c r="D10" s="23"/>
      <c r="H10" s="4"/>
      <c r="I10" s="4"/>
    </row>
    <row r="11" spans="1:9" ht="9.75" customHeight="1">
      <c r="A11" s="14" t="s">
        <v>48</v>
      </c>
      <c r="B11" s="15">
        <v>0.84</v>
      </c>
      <c r="C11" s="17" t="s">
        <v>41</v>
      </c>
      <c r="D11" s="23" t="s">
        <v>80</v>
      </c>
      <c r="H11" s="4"/>
      <c r="I11" s="4"/>
    </row>
    <row r="12" spans="1:9" ht="9.75" customHeight="1">
      <c r="A12" s="14" t="s">
        <v>50</v>
      </c>
      <c r="B12" s="15">
        <v>0.75</v>
      </c>
      <c r="C12" s="17" t="s">
        <v>41</v>
      </c>
      <c r="D12" s="23" t="s">
        <v>83</v>
      </c>
      <c r="H12" s="10"/>
      <c r="I12" s="10"/>
    </row>
    <row r="13" spans="1:11" s="6" customFormat="1" ht="9.75" customHeight="1">
      <c r="A13" s="20" t="s">
        <v>33</v>
      </c>
      <c r="B13" s="24">
        <v>0.2</v>
      </c>
      <c r="C13" s="25" t="s">
        <v>41</v>
      </c>
      <c r="D13" s="26" t="s">
        <v>34</v>
      </c>
      <c r="E13" s="7"/>
      <c r="F13" s="7"/>
      <c r="G13" s="7"/>
      <c r="H13" s="4"/>
      <c r="I13" s="4"/>
      <c r="J13" s="4"/>
      <c r="K13" s="4"/>
    </row>
    <row r="14" spans="1:8" ht="9.75" customHeight="1">
      <c r="A14" s="14" t="s">
        <v>53</v>
      </c>
      <c r="B14" s="15">
        <f>0.0733/0.264172</f>
        <v>0.27747073876111017</v>
      </c>
      <c r="C14" s="17" t="s">
        <v>41</v>
      </c>
      <c r="D14" s="23" t="s">
        <v>49</v>
      </c>
      <c r="H14" s="4"/>
    </row>
    <row r="15" spans="1:9" ht="9.75" customHeight="1">
      <c r="A15" s="14" t="s">
        <v>54</v>
      </c>
      <c r="B15" s="15">
        <v>0.72</v>
      </c>
      <c r="C15" s="17" t="s">
        <v>41</v>
      </c>
      <c r="D15" s="33" t="s">
        <v>95</v>
      </c>
      <c r="H15" s="4"/>
      <c r="I15" s="4"/>
    </row>
    <row r="16" spans="1:9" ht="9.75" customHeight="1">
      <c r="A16" s="14" t="s">
        <v>55</v>
      </c>
      <c r="B16" s="15">
        <v>0.97</v>
      </c>
      <c r="C16" s="17" t="s">
        <v>47</v>
      </c>
      <c r="D16" s="23"/>
      <c r="H16" s="10"/>
      <c r="I16" s="10"/>
    </row>
    <row r="17" spans="1:9" ht="9.75" customHeight="1">
      <c r="A17" s="14" t="s">
        <v>56</v>
      </c>
      <c r="B17" s="15">
        <v>2.25</v>
      </c>
      <c r="C17" s="17" t="s">
        <v>41</v>
      </c>
      <c r="D17" s="23" t="s">
        <v>16</v>
      </c>
      <c r="H17" s="4"/>
      <c r="I17" s="4"/>
    </row>
    <row r="18" spans="1:9" ht="9.75" customHeight="1">
      <c r="A18" s="20" t="s">
        <v>84</v>
      </c>
      <c r="B18" s="24">
        <f>0.4/0.264172</f>
        <v>1.5141650137031935</v>
      </c>
      <c r="C18" s="25" t="s">
        <v>41</v>
      </c>
      <c r="D18" s="34" t="s">
        <v>96</v>
      </c>
      <c r="E18" s="7"/>
      <c r="F18" s="7"/>
      <c r="G18" s="7"/>
      <c r="H18" s="6"/>
      <c r="I18" s="6"/>
    </row>
    <row r="19" spans="1:9" ht="9.75" customHeight="1">
      <c r="A19" s="14" t="s">
        <v>17</v>
      </c>
      <c r="B19" s="15">
        <v>1.38</v>
      </c>
      <c r="C19" s="17" t="s">
        <v>41</v>
      </c>
      <c r="D19" s="23" t="s">
        <v>87</v>
      </c>
      <c r="H19" s="10"/>
      <c r="I19" s="10"/>
    </row>
    <row r="20" spans="1:10" s="6" customFormat="1" ht="9.75" customHeight="1">
      <c r="A20" s="14" t="s">
        <v>59</v>
      </c>
      <c r="B20" s="15">
        <v>0.45</v>
      </c>
      <c r="C20" s="17" t="s">
        <v>41</v>
      </c>
      <c r="D20" s="23" t="s">
        <v>49</v>
      </c>
      <c r="E20" s="2"/>
      <c r="F20" s="2"/>
      <c r="G20" s="2"/>
      <c r="H20" s="4"/>
      <c r="I20" s="4"/>
      <c r="J20" s="4"/>
    </row>
    <row r="21" spans="1:9" ht="9.75" customHeight="1">
      <c r="A21" s="14" t="s">
        <v>60</v>
      </c>
      <c r="B21" s="15">
        <v>1.39</v>
      </c>
      <c r="C21" s="17" t="s">
        <v>41</v>
      </c>
      <c r="D21" s="33" t="s">
        <v>97</v>
      </c>
      <c r="H21" s="4"/>
      <c r="I21" s="4"/>
    </row>
    <row r="22" spans="1:8" ht="9.75" customHeight="1">
      <c r="A22" s="14"/>
      <c r="B22" s="15"/>
      <c r="C22" s="18"/>
      <c r="D22" s="33" t="s">
        <v>115</v>
      </c>
      <c r="H22" s="4"/>
    </row>
    <row r="23" spans="1:9" ht="9.75" customHeight="1">
      <c r="A23" s="14" t="s">
        <v>61</v>
      </c>
      <c r="B23" s="15">
        <v>0.47</v>
      </c>
      <c r="C23" s="17" t="s">
        <v>41</v>
      </c>
      <c r="D23" s="23" t="s">
        <v>62</v>
      </c>
      <c r="H23" s="4"/>
      <c r="I23" s="4"/>
    </row>
    <row r="24" spans="1:9" ht="9.75" customHeight="1">
      <c r="A24" s="20" t="s">
        <v>63</v>
      </c>
      <c r="B24" s="24">
        <v>1.75</v>
      </c>
      <c r="C24" s="25" t="s">
        <v>41</v>
      </c>
      <c r="D24" s="26" t="s">
        <v>22</v>
      </c>
      <c r="E24" s="7"/>
      <c r="F24" s="7"/>
      <c r="G24" s="7"/>
      <c r="H24" s="4"/>
      <c r="I24" s="4"/>
    </row>
    <row r="25" spans="1:9" ht="9.75" customHeight="1">
      <c r="A25" s="14" t="s">
        <v>23</v>
      </c>
      <c r="B25" s="15">
        <v>0.3</v>
      </c>
      <c r="C25" s="35" t="s">
        <v>98</v>
      </c>
      <c r="D25" s="33" t="s">
        <v>110</v>
      </c>
      <c r="H25" s="6"/>
      <c r="I25" s="6"/>
    </row>
    <row r="26" spans="1:10" s="6" customFormat="1" ht="9.75" customHeight="1">
      <c r="A26" s="14" t="s">
        <v>64</v>
      </c>
      <c r="B26" s="15">
        <v>0.5</v>
      </c>
      <c r="C26" s="36" t="s">
        <v>99</v>
      </c>
      <c r="D26" s="33" t="s">
        <v>117</v>
      </c>
      <c r="E26" s="2"/>
      <c r="F26" s="2"/>
      <c r="G26" s="2"/>
      <c r="H26" s="10"/>
      <c r="I26" s="10"/>
      <c r="J26" s="4"/>
    </row>
    <row r="27" spans="1:9" ht="9.75" customHeight="1">
      <c r="A27" s="14" t="s">
        <v>65</v>
      </c>
      <c r="B27" s="15">
        <f>0.03/0.264172</f>
        <v>0.1135623760277395</v>
      </c>
      <c r="C27" s="36" t="s">
        <v>41</v>
      </c>
      <c r="D27" s="23" t="s">
        <v>3</v>
      </c>
      <c r="H27" s="4"/>
      <c r="I27" s="4"/>
    </row>
    <row r="28" spans="1:9" ht="9.75" customHeight="1">
      <c r="A28" s="14" t="s">
        <v>4</v>
      </c>
      <c r="B28" s="15">
        <v>0.6</v>
      </c>
      <c r="C28" s="17" t="s">
        <v>41</v>
      </c>
      <c r="D28" s="23" t="s">
        <v>5</v>
      </c>
      <c r="H28" s="10"/>
      <c r="I28" s="10"/>
    </row>
    <row r="29" spans="1:9" ht="9.75" customHeight="1">
      <c r="A29" s="14"/>
      <c r="B29" s="15"/>
      <c r="C29" s="14"/>
      <c r="D29" s="23" t="s">
        <v>89</v>
      </c>
      <c r="H29" s="4"/>
      <c r="I29" s="4"/>
    </row>
    <row r="30" spans="1:9" ht="9.75" customHeight="1">
      <c r="A30" s="20" t="s">
        <v>72</v>
      </c>
      <c r="B30" s="24">
        <v>0.4</v>
      </c>
      <c r="C30" s="37" t="s">
        <v>98</v>
      </c>
      <c r="D30" s="34" t="s">
        <v>100</v>
      </c>
      <c r="E30" s="7"/>
      <c r="F30" s="7"/>
      <c r="G30" s="7"/>
      <c r="H30" s="4"/>
      <c r="I30" s="4"/>
    </row>
    <row r="31" spans="1:9" ht="9.75" customHeight="1">
      <c r="A31" s="14" t="s">
        <v>73</v>
      </c>
      <c r="B31" s="15">
        <v>0.55</v>
      </c>
      <c r="C31" s="17"/>
      <c r="D31" s="23" t="s">
        <v>27</v>
      </c>
      <c r="H31" s="6"/>
      <c r="I31" s="6"/>
    </row>
    <row r="32" spans="1:10" s="6" customFormat="1" ht="9.75" customHeight="1">
      <c r="A32" s="14" t="s">
        <v>28</v>
      </c>
      <c r="B32" s="15">
        <f>0.135/0.264172</f>
        <v>0.5110306921248278</v>
      </c>
      <c r="C32" s="17" t="s">
        <v>41</v>
      </c>
      <c r="D32" s="33" t="s">
        <v>101</v>
      </c>
      <c r="E32" s="2"/>
      <c r="F32" s="2"/>
      <c r="G32" s="2"/>
      <c r="H32" s="4"/>
      <c r="I32" s="4"/>
      <c r="J32" s="4"/>
    </row>
    <row r="33" spans="1:9" ht="9.75" customHeight="1">
      <c r="A33" s="14" t="s">
        <v>77</v>
      </c>
      <c r="B33" s="15">
        <v>0.3</v>
      </c>
      <c r="C33" s="17" t="s">
        <v>78</v>
      </c>
      <c r="D33" s="14" t="s">
        <v>74</v>
      </c>
      <c r="H33" s="4"/>
      <c r="I33" s="4"/>
    </row>
    <row r="34" spans="1:9" ht="9.75" customHeight="1">
      <c r="A34" s="14"/>
      <c r="B34" s="15"/>
      <c r="C34" s="14"/>
      <c r="D34" s="23" t="s">
        <v>91</v>
      </c>
      <c r="H34" s="4"/>
      <c r="I34" s="4"/>
    </row>
    <row r="35" spans="1:9" ht="9.75" customHeight="1">
      <c r="A35" s="14" t="s">
        <v>75</v>
      </c>
      <c r="B35" s="15">
        <v>0.35</v>
      </c>
      <c r="C35" s="17" t="s">
        <v>41</v>
      </c>
      <c r="D35" s="23" t="s">
        <v>38</v>
      </c>
      <c r="H35" s="4"/>
      <c r="I35" s="4"/>
    </row>
    <row r="36" spans="1:9" ht="9.75" customHeight="1">
      <c r="A36" s="20" t="s">
        <v>76</v>
      </c>
      <c r="B36" s="24">
        <v>0.42</v>
      </c>
      <c r="C36" s="25" t="s">
        <v>41</v>
      </c>
      <c r="D36" s="26" t="s">
        <v>39</v>
      </c>
      <c r="E36" s="7"/>
      <c r="F36" s="7"/>
      <c r="H36" s="4"/>
      <c r="I36" s="4"/>
    </row>
    <row r="37" spans="1:9" ht="9.75" customHeight="1">
      <c r="A37" s="14" t="s">
        <v>79</v>
      </c>
      <c r="B37" s="15">
        <f>(0.27+0.01)/0.264172</f>
        <v>1.0599155095922355</v>
      </c>
      <c r="C37" s="17" t="s">
        <v>47</v>
      </c>
      <c r="D37" s="33" t="s">
        <v>102</v>
      </c>
      <c r="G37" s="7"/>
      <c r="H37" s="6"/>
      <c r="I37" s="6"/>
    </row>
    <row r="38" spans="1:9" ht="9.75" customHeight="1">
      <c r="A38" s="14" t="s">
        <v>42</v>
      </c>
      <c r="B38" s="15">
        <v>0.95</v>
      </c>
      <c r="C38" s="17" t="s">
        <v>41</v>
      </c>
      <c r="D38" s="33" t="s">
        <v>103</v>
      </c>
      <c r="H38" s="10"/>
      <c r="I38" s="10"/>
    </row>
    <row r="39" spans="1:10" s="6" customFormat="1" ht="9.75" customHeight="1">
      <c r="A39" s="14" t="s">
        <v>43</v>
      </c>
      <c r="B39" s="15">
        <v>0.7</v>
      </c>
      <c r="C39" s="17" t="s">
        <v>41</v>
      </c>
      <c r="D39" s="23" t="s">
        <v>15</v>
      </c>
      <c r="E39" s="2"/>
      <c r="F39" s="2"/>
      <c r="G39" s="2"/>
      <c r="H39" s="4"/>
      <c r="I39" s="4"/>
      <c r="J39" s="4"/>
    </row>
    <row r="40" spans="1:9" ht="9.75" customHeight="1">
      <c r="A40" s="14" t="s">
        <v>44</v>
      </c>
      <c r="B40" s="15" t="s">
        <v>45</v>
      </c>
      <c r="C40" s="17" t="s">
        <v>47</v>
      </c>
      <c r="D40" s="23" t="s">
        <v>49</v>
      </c>
      <c r="H40" s="4"/>
      <c r="I40" s="4"/>
    </row>
    <row r="41" spans="1:8" ht="9.75" customHeight="1">
      <c r="A41" s="20" t="s">
        <v>46</v>
      </c>
      <c r="B41" s="27">
        <v>0.875</v>
      </c>
      <c r="C41" s="25" t="s">
        <v>41</v>
      </c>
      <c r="D41" s="26"/>
      <c r="E41" s="7"/>
      <c r="F41" s="7"/>
      <c r="H41" s="4"/>
    </row>
    <row r="42" spans="1:9" ht="9.75" customHeight="1">
      <c r="A42" s="14" t="s">
        <v>29</v>
      </c>
      <c r="B42" s="15">
        <f>0.45/0.264172</f>
        <v>1.7034356404160924</v>
      </c>
      <c r="C42" s="17" t="s">
        <v>41</v>
      </c>
      <c r="D42" s="23"/>
      <c r="G42" s="7"/>
      <c r="H42" s="4"/>
      <c r="I42" s="4"/>
    </row>
    <row r="43" spans="1:9" ht="9.75" customHeight="1">
      <c r="A43" s="14" t="s">
        <v>30</v>
      </c>
      <c r="B43" s="15">
        <v>0.3</v>
      </c>
      <c r="C43" s="17" t="s">
        <v>41</v>
      </c>
      <c r="D43" s="23"/>
      <c r="H43" s="6"/>
      <c r="I43" s="6"/>
    </row>
    <row r="44" spans="1:10" s="6" customFormat="1" ht="9.75" customHeight="1">
      <c r="A44" s="14" t="s">
        <v>51</v>
      </c>
      <c r="B44" s="15">
        <f>0.2634/0.264172</f>
        <v>0.9970776615235528</v>
      </c>
      <c r="C44" s="17" t="s">
        <v>41</v>
      </c>
      <c r="D44" s="23" t="s">
        <v>0</v>
      </c>
      <c r="E44" s="2"/>
      <c r="F44" s="2"/>
      <c r="G44" s="2"/>
      <c r="H44" s="4"/>
      <c r="I44" s="4"/>
      <c r="J44" s="4"/>
    </row>
    <row r="45" spans="1:9" ht="9.75" customHeight="1">
      <c r="A45" s="14" t="s">
        <v>52</v>
      </c>
      <c r="B45" s="15">
        <v>0.5</v>
      </c>
      <c r="C45" s="17" t="s">
        <v>78</v>
      </c>
      <c r="D45" s="33" t="s">
        <v>104</v>
      </c>
      <c r="H45" s="10"/>
      <c r="I45" s="10"/>
    </row>
    <row r="46" spans="1:9" ht="9.75" customHeight="1">
      <c r="A46" s="14" t="s">
        <v>32</v>
      </c>
      <c r="B46" s="15">
        <v>0.32</v>
      </c>
      <c r="C46" s="17" t="s">
        <v>41</v>
      </c>
      <c r="D46" s="33" t="s">
        <v>111</v>
      </c>
      <c r="H46" s="4"/>
      <c r="I46" s="4"/>
    </row>
    <row r="47" spans="1:9" ht="9.75" customHeight="1">
      <c r="A47" s="20"/>
      <c r="B47" s="24"/>
      <c r="C47" s="25"/>
      <c r="D47" s="34" t="s">
        <v>112</v>
      </c>
      <c r="E47" s="7"/>
      <c r="F47" s="7"/>
      <c r="H47" s="4"/>
      <c r="I47" s="4"/>
    </row>
    <row r="48" spans="1:9" ht="9.75" customHeight="1">
      <c r="A48" s="14" t="s">
        <v>57</v>
      </c>
      <c r="B48" s="15">
        <f>0.19/0.264172</f>
        <v>0.7192283815090168</v>
      </c>
      <c r="C48" s="17" t="s">
        <v>41</v>
      </c>
      <c r="D48" s="33" t="s">
        <v>106</v>
      </c>
      <c r="H48" s="4"/>
      <c r="I48" s="4"/>
    </row>
    <row r="49" spans="1:9" ht="9.75" customHeight="1">
      <c r="A49" s="14" t="s">
        <v>35</v>
      </c>
      <c r="B49" s="15">
        <v>0.67</v>
      </c>
      <c r="C49" s="17" t="s">
        <v>47</v>
      </c>
      <c r="D49" s="23" t="s">
        <v>36</v>
      </c>
      <c r="H49" s="4"/>
      <c r="I49" s="4"/>
    </row>
    <row r="50" spans="1:9" ht="9.75" customHeight="1">
      <c r="A50" s="14" t="s">
        <v>37</v>
      </c>
      <c r="B50" s="15" t="s">
        <v>45</v>
      </c>
      <c r="C50" s="17" t="s">
        <v>41</v>
      </c>
      <c r="D50" s="23" t="s">
        <v>49</v>
      </c>
      <c r="G50" s="7"/>
      <c r="H50" s="6"/>
      <c r="I50" s="6"/>
    </row>
    <row r="51" spans="1:9" ht="9.75" customHeight="1">
      <c r="A51" s="38" t="s">
        <v>118</v>
      </c>
      <c r="B51" s="15">
        <v>1.4</v>
      </c>
      <c r="C51" s="17" t="s">
        <v>41</v>
      </c>
      <c r="D51" s="23" t="s">
        <v>13</v>
      </c>
      <c r="H51" s="10"/>
      <c r="I51" s="10"/>
    </row>
    <row r="52" spans="1:10" s="6" customFormat="1" ht="9.75" customHeight="1">
      <c r="A52" s="20" t="s">
        <v>14</v>
      </c>
      <c r="B52" s="24">
        <v>0.9</v>
      </c>
      <c r="C52" s="25" t="s">
        <v>41</v>
      </c>
      <c r="D52" s="34" t="s">
        <v>107</v>
      </c>
      <c r="E52" s="7"/>
      <c r="F52" s="7"/>
      <c r="G52" s="2"/>
      <c r="H52" s="4"/>
      <c r="I52" s="4"/>
      <c r="J52" s="4"/>
    </row>
    <row r="53" spans="1:9" ht="9.75" customHeight="1">
      <c r="A53" s="14" t="s">
        <v>1</v>
      </c>
      <c r="B53" s="15">
        <v>0.93</v>
      </c>
      <c r="C53" s="17" t="s">
        <v>41</v>
      </c>
      <c r="D53" s="33" t="s">
        <v>105</v>
      </c>
      <c r="F53" s="9"/>
      <c r="H53" s="4"/>
      <c r="I53" s="4"/>
    </row>
    <row r="54" spans="1:9" ht="9.75" customHeight="1">
      <c r="A54" s="14"/>
      <c r="B54" s="15"/>
      <c r="C54" s="14"/>
      <c r="D54" s="23" t="s">
        <v>82</v>
      </c>
      <c r="F54" s="9"/>
      <c r="H54" s="4"/>
      <c r="I54" s="4"/>
    </row>
    <row r="55" spans="1:9" ht="9.75" customHeight="1">
      <c r="A55" s="14" t="s">
        <v>2</v>
      </c>
      <c r="B55" s="15">
        <v>1.21</v>
      </c>
      <c r="C55" s="17" t="s">
        <v>41</v>
      </c>
      <c r="D55" s="33" t="s">
        <v>108</v>
      </c>
      <c r="H55" s="4"/>
      <c r="I55" s="4"/>
    </row>
    <row r="56" spans="1:9" ht="9.75" customHeight="1">
      <c r="A56" s="14" t="s">
        <v>18</v>
      </c>
      <c r="B56" s="30">
        <v>0.204</v>
      </c>
      <c r="C56" s="17" t="s">
        <v>41</v>
      </c>
      <c r="D56" s="23" t="s">
        <v>19</v>
      </c>
      <c r="G56" s="7"/>
      <c r="H56" s="4"/>
      <c r="I56" s="4"/>
    </row>
    <row r="57" spans="1:9" ht="9.75" customHeight="1">
      <c r="A57" s="14"/>
      <c r="B57" s="15"/>
      <c r="C57" s="14"/>
      <c r="D57" s="33" t="s">
        <v>116</v>
      </c>
      <c r="H57" s="6"/>
      <c r="I57" s="6"/>
    </row>
    <row r="58" spans="1:10" s="6" customFormat="1" ht="9.75" customHeight="1">
      <c r="A58" s="14" t="s">
        <v>20</v>
      </c>
      <c r="B58" s="15" t="s">
        <v>45</v>
      </c>
      <c r="C58" s="17" t="s">
        <v>41</v>
      </c>
      <c r="D58" s="23" t="s">
        <v>49</v>
      </c>
      <c r="E58" s="2"/>
      <c r="F58" s="2"/>
      <c r="G58" s="2"/>
      <c r="H58" s="4"/>
      <c r="I58" s="4"/>
      <c r="J58" s="4"/>
    </row>
    <row r="59" spans="1:9" ht="9.75" customHeight="1">
      <c r="A59" s="20" t="s">
        <v>6</v>
      </c>
      <c r="B59" s="24">
        <v>0.55</v>
      </c>
      <c r="C59" s="25" t="s">
        <v>41</v>
      </c>
      <c r="D59" s="26" t="s">
        <v>58</v>
      </c>
      <c r="E59" s="7"/>
      <c r="F59" s="7"/>
      <c r="H59" s="4"/>
      <c r="I59" s="4"/>
    </row>
    <row r="60" spans="1:9" ht="9.75" customHeight="1">
      <c r="A60" s="14" t="s">
        <v>7</v>
      </c>
      <c r="B60" s="15">
        <f>0.4/0.264172</f>
        <v>1.5141650137031935</v>
      </c>
      <c r="C60" s="17" t="s">
        <v>41</v>
      </c>
      <c r="D60" s="23" t="s">
        <v>88</v>
      </c>
      <c r="H60" s="4"/>
      <c r="I60" s="4"/>
    </row>
    <row r="61" spans="1:9" ht="9.75" customHeight="1">
      <c r="A61" s="14" t="s">
        <v>8</v>
      </c>
      <c r="B61" s="15">
        <f>0.2292/0.264172</f>
        <v>0.8676165528519297</v>
      </c>
      <c r="C61" s="17" t="s">
        <v>41</v>
      </c>
      <c r="D61" s="23" t="s">
        <v>81</v>
      </c>
      <c r="H61" s="4"/>
      <c r="I61" s="4"/>
    </row>
    <row r="62" spans="1:9" ht="9.75" customHeight="1">
      <c r="A62" s="14" t="s">
        <v>66</v>
      </c>
      <c r="B62" s="15">
        <f>0.26406/0.264172</f>
        <v>0.9995760337961631</v>
      </c>
      <c r="C62" s="17" t="s">
        <v>41</v>
      </c>
      <c r="D62" s="23" t="s">
        <v>21</v>
      </c>
      <c r="H62" s="4"/>
      <c r="I62" s="4"/>
    </row>
    <row r="63" spans="1:9" ht="9.75" customHeight="1">
      <c r="A63" s="14" t="s">
        <v>67</v>
      </c>
      <c r="B63" s="15">
        <f>0.06605/0.264172</f>
        <v>0.2500264978877398</v>
      </c>
      <c r="C63" s="17" t="s">
        <v>41</v>
      </c>
      <c r="D63" s="23" t="s">
        <v>68</v>
      </c>
      <c r="G63" s="7"/>
      <c r="H63" s="4"/>
      <c r="I63" s="4"/>
    </row>
    <row r="64" spans="1:9" ht="9.75" customHeight="1">
      <c r="A64" s="20" t="s">
        <v>69</v>
      </c>
      <c r="B64" s="24" t="s">
        <v>45</v>
      </c>
      <c r="C64" s="25" t="s">
        <v>41</v>
      </c>
      <c r="D64" s="26"/>
      <c r="E64" s="7"/>
      <c r="F64" s="7"/>
      <c r="H64" s="6"/>
      <c r="I64" s="11"/>
    </row>
    <row r="65" spans="1:9" s="6" customFormat="1" ht="9.75" customHeight="1">
      <c r="A65" s="14"/>
      <c r="B65" s="15"/>
      <c r="C65" s="17"/>
      <c r="D65" s="23" t="s">
        <v>49</v>
      </c>
      <c r="E65" s="2"/>
      <c r="F65" s="2"/>
      <c r="G65" s="2"/>
      <c r="H65" s="4"/>
      <c r="I65" s="4"/>
    </row>
    <row r="66" spans="1:9" ht="9.75" customHeight="1">
      <c r="A66" s="14" t="s">
        <v>70</v>
      </c>
      <c r="B66" s="15">
        <v>0.3</v>
      </c>
      <c r="C66" s="35" t="s">
        <v>98</v>
      </c>
      <c r="D66" s="33" t="s">
        <v>109</v>
      </c>
      <c r="H66" s="4"/>
      <c r="I66" s="4"/>
    </row>
    <row r="67" spans="1:9" ht="9.75" customHeight="1">
      <c r="A67" s="14"/>
      <c r="B67" s="15"/>
      <c r="C67" s="17"/>
      <c r="D67" s="23"/>
      <c r="H67" s="4"/>
      <c r="I67" s="4"/>
    </row>
    <row r="68" spans="1:9" ht="9.75" customHeight="1">
      <c r="A68" s="14" t="s">
        <v>71</v>
      </c>
      <c r="B68" s="15">
        <f>MEDIAN(B9:B66)</f>
        <v>0.7192283815090168</v>
      </c>
      <c r="C68" s="15"/>
      <c r="D68" s="16"/>
      <c r="H68" s="4"/>
      <c r="I68" s="4"/>
    </row>
    <row r="69" spans="1:9" ht="9.75" customHeight="1">
      <c r="A69" s="14"/>
      <c r="B69" s="15"/>
      <c r="C69" s="15"/>
      <c r="D69" s="16"/>
      <c r="G69" s="7"/>
      <c r="H69" s="4"/>
      <c r="I69" s="4"/>
    </row>
    <row r="70" spans="1:9" ht="9.75" customHeight="1">
      <c r="A70" s="14"/>
      <c r="B70" s="15"/>
      <c r="C70" s="15"/>
      <c r="D70" s="16"/>
      <c r="H70" s="4"/>
      <c r="I70" s="4"/>
    </row>
    <row r="71" spans="1:7" s="6" customFormat="1" ht="9.75" customHeight="1">
      <c r="A71" s="14" t="s">
        <v>85</v>
      </c>
      <c r="B71" s="15"/>
      <c r="C71" s="15"/>
      <c r="D71" s="16"/>
      <c r="E71" s="2"/>
      <c r="F71" s="2"/>
      <c r="G71" s="2"/>
    </row>
    <row r="72" spans="1:9" ht="9.75" customHeight="1">
      <c r="A72" s="14" t="s">
        <v>9</v>
      </c>
      <c r="B72" s="15"/>
      <c r="C72" s="15"/>
      <c r="D72" s="16"/>
      <c r="H72" s="4"/>
      <c r="I72" s="4"/>
    </row>
    <row r="73" spans="1:9" ht="9.75" customHeight="1">
      <c r="A73" s="14" t="s">
        <v>86</v>
      </c>
      <c r="B73" s="15"/>
      <c r="C73" s="15"/>
      <c r="D73" s="16"/>
      <c r="H73" s="4"/>
      <c r="I73" s="4"/>
    </row>
    <row r="74" spans="1:9" ht="9.75" customHeight="1">
      <c r="A74" s="14" t="s">
        <v>90</v>
      </c>
      <c r="B74" s="15"/>
      <c r="C74" s="15"/>
      <c r="D74" s="16"/>
      <c r="H74" s="4"/>
      <c r="I74" s="4"/>
    </row>
    <row r="75" spans="1:9" ht="9.75" customHeight="1">
      <c r="A75" s="38" t="s">
        <v>119</v>
      </c>
      <c r="B75" s="15"/>
      <c r="C75" s="15"/>
      <c r="D75" s="16"/>
      <c r="H75" s="4"/>
      <c r="I75" s="4"/>
    </row>
    <row r="76" spans="1:9" ht="9.75" customHeight="1">
      <c r="A76" s="38" t="s">
        <v>120</v>
      </c>
      <c r="B76" s="28"/>
      <c r="C76" s="28"/>
      <c r="D76" s="29"/>
      <c r="H76" s="4"/>
      <c r="I76" s="4"/>
    </row>
    <row r="77" spans="1:9" ht="4.5" customHeight="1">
      <c r="A77" s="1"/>
      <c r="H77" s="4"/>
      <c r="I77" s="4"/>
    </row>
    <row r="78" spans="8:9" ht="9.75" customHeight="1">
      <c r="H78" s="4"/>
      <c r="I78" s="4"/>
    </row>
    <row r="79" spans="8:9" ht="9.75" customHeight="1">
      <c r="H79" s="4"/>
      <c r="I79" s="4"/>
    </row>
    <row r="80" spans="8:9" ht="9.75" customHeight="1">
      <c r="H80" s="4"/>
      <c r="I80" s="4"/>
    </row>
    <row r="81" spans="8:9" ht="9.75" customHeight="1">
      <c r="H81" s="4"/>
      <c r="I81" s="4"/>
    </row>
    <row r="82" spans="8:9" ht="9.75" customHeight="1">
      <c r="H82" s="4"/>
      <c r="I82" s="4"/>
    </row>
    <row r="83" spans="8:9" ht="9.75" customHeight="1">
      <c r="H83" s="4"/>
      <c r="I83" s="4"/>
    </row>
  </sheetData>
  <sheetProtection/>
  <printOptions/>
  <pageMargins left="0.59" right="0.42" top="0.4" bottom="0.2" header="0.3" footer="0.5"/>
  <pageSetup orientation="portrait" scale="90"/>
  <headerFooter alignWithMargins="0">
    <oddFooter>&amp;C&amp;9&amp;K000000FEDERATION OF TAX ADMINISTRATORS -- JANUARY 2015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</dc:creator>
  <cp:keywords/>
  <dc:description/>
  <cp:lastModifiedBy>Ron Alt</cp:lastModifiedBy>
  <cp:lastPrinted>2015-01-27T19:43:42Z</cp:lastPrinted>
  <dcterms:created xsi:type="dcterms:W3CDTF">1998-08-18T16:56:13Z</dcterms:created>
  <dcterms:modified xsi:type="dcterms:W3CDTF">2015-01-27T19:45:18Z</dcterms:modified>
  <cp:category/>
  <cp:version/>
  <cp:contentType/>
  <cp:contentStatus/>
</cp:coreProperties>
</file>