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80" yWindow="860" windowWidth="22920" windowHeight="14580" activeTab="0"/>
  </bookViews>
  <sheets>
    <sheet name="motor_fuel 1-1-14" sheetId="1" r:id="rId1"/>
  </sheets>
  <definedNames>
    <definedName name="HTML_CodePage" hidden="1">1252</definedName>
    <definedName name="HTML_Control" hidden="1">{"'motor_fuel 1-1-99'!$A$1:$M$70"}</definedName>
    <definedName name="HTML_Description" hidden="1">""</definedName>
    <definedName name="HTML_Email" hidden="1">""</definedName>
    <definedName name="HTML_Header" hidden="1">"motor_fuel 1/1/96"</definedName>
    <definedName name="HTML_LastUpdate" hidden="1">"2/18/00"</definedName>
    <definedName name="HTML_LineAfter" hidden="1">FALSE</definedName>
    <definedName name="HTML_LineBefore" hidden="1">FALSE</definedName>
    <definedName name="HTML_Name" hidden="1">"Ronald Alt"</definedName>
    <definedName name="HTML_OBDlg2" hidden="1">TRUE</definedName>
    <definedName name="HTML_OBDlg4" hidden="1">TRUE</definedName>
    <definedName name="HTML_OS" hidden="1">1</definedName>
    <definedName name="HTML_PathFileMac" hidden="1">"Macintosh HD:TAX RATES:**1/00:motor_fl.html"</definedName>
    <definedName name="HTML_Title" hidden="1">"motor fuel 7/1/98"</definedName>
    <definedName name="_xlnm.Print_Area" localSheetId="0">'motor_fuel 1-1-14'!$A$1:$M$71</definedName>
  </definedNames>
  <calcPr fullCalcOnLoad="1"/>
</workbook>
</file>

<file path=xl/sharedStrings.xml><?xml version="1.0" encoding="utf-8"?>
<sst xmlns="http://schemas.openxmlformats.org/spreadsheetml/2006/main" count="119" uniqueCount="109">
  <si>
    <t>/4 Tax rate is based on the average wholesale price and is adjusted quarterly.  The actual rates are:  KY, 9%; and NC, 17.5¢ + 7%.</t>
  </si>
  <si>
    <t>Sales tax additional</t>
  </si>
  <si>
    <t>Sales tax additional  /3</t>
  </si>
  <si>
    <t>Sales tax additional</t>
  </si>
  <si>
    <t>Alabama /1</t>
  </si>
  <si>
    <t>Tennessee /1</t>
  </si>
  <si>
    <t>Texas</t>
  </si>
  <si>
    <t>Utah</t>
  </si>
  <si>
    <t>Virginia /1</t>
  </si>
  <si>
    <t>/6</t>
  </si>
  <si>
    <t>0.5% privilege tax</t>
  </si>
  <si>
    <t>West Virginia</t>
  </si>
  <si>
    <t>Sales tax added to excise</t>
  </si>
  <si>
    <t>LUST tax</t>
  </si>
  <si>
    <t>Dist. of Columbia</t>
  </si>
  <si>
    <t>Federal</t>
  </si>
  <si>
    <t>Petroleum loading fee</t>
  </si>
  <si>
    <t xml:space="preserve"> SOURCE:  Compiled by FTA from various sources.</t>
  </si>
  <si>
    <t>Mississippi</t>
  </si>
  <si>
    <t xml:space="preserve"> /7 Tax rate is reduced by the percentage of ethanol used in blending (reported rate assumes the max. 10% ethanol).</t>
  </si>
  <si>
    <t>Washington</t>
  </si>
  <si>
    <t xml:space="preserve">/1 Tax rates do not include local option taxes. In AL, 1 - 3 cents; HI, 8.8 to 18.0 cent; IL, 5 cents in Chicago and 6 cents in Cook county </t>
  </si>
  <si>
    <t>Environmental fee</t>
  </si>
  <si>
    <t>Plus 0.9% GRT</t>
  </si>
  <si>
    <t>Inspection &amp; cleanup fee</t>
  </si>
  <si>
    <t>Inspection fee &amp; LUST tax</t>
  </si>
  <si>
    <t>Inspection fee</t>
  </si>
  <si>
    <t>Wisconsin</t>
  </si>
  <si>
    <t>Petroleum Insp. Fee</t>
  </si>
  <si>
    <t xml:space="preserve"> /5 Portion of the rate is adjustable based on maintenance costs, sales volume, cost of fuel to state government, or inflation.</t>
  </si>
  <si>
    <t>Arkansas</t>
  </si>
  <si>
    <t xml:space="preserve">Ohio </t>
  </si>
  <si>
    <t>Sales tax add., env. &amp; LUST fee  /3</t>
  </si>
  <si>
    <t>Petroleum Tax &amp; Envir. Fee</t>
  </si>
  <si>
    <t>/4 Inspection tax</t>
  </si>
  <si>
    <t>Florida /2</t>
  </si>
  <si>
    <t>License tax</t>
  </si>
  <si>
    <t>Wyoming</t>
  </si>
  <si>
    <t xml:space="preserve"> /7 LUST tax</t>
  </si>
  <si>
    <t>State Motor Fuel Tax Rates</t>
  </si>
  <si>
    <t xml:space="preserve">GASOLINE </t>
  </si>
  <si>
    <t xml:space="preserve">DIESEL FUEL </t>
  </si>
  <si>
    <t xml:space="preserve">GASOHOL   </t>
  </si>
  <si>
    <t>Excise</t>
  </si>
  <si>
    <t>Fee/Tax</t>
  </si>
  <si>
    <t>Total</t>
  </si>
  <si>
    <t>Notes</t>
  </si>
  <si>
    <t>Inspection fee</t>
  </si>
  <si>
    <t>Alaska</t>
  </si>
  <si>
    <t>Arizona</t>
  </si>
  <si>
    <t xml:space="preserve">Colorado </t>
  </si>
  <si>
    <t>Connecticut</t>
  </si>
  <si>
    <t>Delaware</t>
  </si>
  <si>
    <t>Sales tax added to excise  /2</t>
  </si>
  <si>
    <t>Georgia</t>
  </si>
  <si>
    <t>Hawaii /1</t>
  </si>
  <si>
    <t>Idaho</t>
  </si>
  <si>
    <t>Clean water tax  /7</t>
  </si>
  <si>
    <t>Illinois /1</t>
  </si>
  <si>
    <t>Indiana</t>
  </si>
  <si>
    <t>Iowa</t>
  </si>
  <si>
    <t>Kentucky</t>
  </si>
  <si>
    <t>Environmental fee  /4 /3</t>
  </si>
  <si>
    <t>Louisiana</t>
  </si>
  <si>
    <t>Massachusetts</t>
  </si>
  <si>
    <t>Michigan</t>
  </si>
  <si>
    <t>Minnesota</t>
  </si>
  <si>
    <t>Environmental fee</t>
  </si>
  <si>
    <t>Missouri</t>
  </si>
  <si>
    <t>Montana</t>
  </si>
  <si>
    <t>Nebraska</t>
  </si>
  <si>
    <t>Petroleum fee  /5</t>
  </si>
  <si>
    <t>Nevada  /1</t>
  </si>
  <si>
    <t>Petroleum fee</t>
  </si>
  <si>
    <t>New Hampshire</t>
  </si>
  <si>
    <t>Oil discharge cleanup fee</t>
  </si>
  <si>
    <t>New Jersey</t>
  </si>
  <si>
    <t>New York</t>
  </si>
  <si>
    <t>North Carolina</t>
  </si>
  <si>
    <t>North Dakota</t>
  </si>
  <si>
    <t>Kansas</t>
  </si>
  <si>
    <t>Maine</t>
  </si>
  <si>
    <t xml:space="preserve"> /5</t>
  </si>
  <si>
    <t>New Mexico</t>
  </si>
  <si>
    <t>Cleanup Fee &amp; Trans. Fee</t>
  </si>
  <si>
    <t>Oklahoma</t>
  </si>
  <si>
    <t>Oregon  /1</t>
  </si>
  <si>
    <t>Pennsylvania</t>
  </si>
  <si>
    <t>Rhode Island</t>
  </si>
  <si>
    <t>South Carolina</t>
  </si>
  <si>
    <t>South Dakota /1</t>
  </si>
  <si>
    <t>California</t>
  </si>
  <si>
    <t>/9 LUST Tax</t>
  </si>
  <si>
    <t xml:space="preserve"> /9 Diesel rate specified is the fuel use tax rate on large trucks. Small vehicles are subject to 18 cent tax rate.  </t>
  </si>
  <si>
    <t>Includes prepaid sales tax /8</t>
  </si>
  <si>
    <t xml:space="preserve"> Inspect fee /5</t>
  </si>
  <si>
    <t>Petroleum Tax, Sales tax aditional</t>
  </si>
  <si>
    <t>Environmental &amp; Inspection fees</t>
  </si>
  <si>
    <t>Oil franchise tax only</t>
  </si>
  <si>
    <t>(January 1, 2015)</t>
  </si>
  <si>
    <t>Plus a 8.1% Petroleum tax (gas)</t>
  </si>
  <si>
    <t>Maryland /5</t>
  </si>
  <si>
    <t>Inspection &amp; Load fees</t>
  </si>
  <si>
    <t xml:space="preserve"> /2 Local taxes for gasoline and gasohol vary from 11.1 cents to 19.1 cents. Includes Inspection Fee, SCETS, &amp; Additional Local Tax.</t>
  </si>
  <si>
    <t>/3 Carriers pay an additional surcharge equal to IL-19.3 cents (g) 20.1 cents (d), IN-11 cents, KY-2% (g) 4.7% (d).</t>
  </si>
  <si>
    <t xml:space="preserve"> /6 Large trucks pay an additional (d) 3.5 cents (g) 12.6 cents. Actual rates (g) 5.1%, (d) 6%.</t>
  </si>
  <si>
    <t xml:space="preserve"> /8 Califonia Gasoline subject to 2.25% sales tax. Diesel subject to a 9.25% sales tax.</t>
  </si>
  <si>
    <t>(gasoline only); NV, 4.0 to 9.0 cents; OR, 1 to 3 cents; SD and TN, one cent; and VA 2.1%.</t>
  </si>
  <si>
    <t>Vermont /5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</si>
</sst>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\ "/>
    <numFmt numFmtId="166" formatCode="0.0\ \ "/>
    <numFmt numFmtId="167" formatCode="00.0"/>
    <numFmt numFmtId="168" formatCode="00"/>
    <numFmt numFmtId="169" formatCode="\ \ \ "/>
    <numFmt numFmtId="170" formatCode="0.000"/>
    <numFmt numFmtId="171" formatCode="0.0000"/>
    <numFmt numFmtId="172" formatCode="0.00000"/>
  </numFmts>
  <fonts count="45">
    <font>
      <sz val="9"/>
      <name val="Times"/>
      <family val="0"/>
    </font>
    <font>
      <b/>
      <sz val="8"/>
      <name val="Geneva"/>
      <family val="0"/>
    </font>
    <font>
      <i/>
      <sz val="8"/>
      <name val="Geneva"/>
      <family val="0"/>
    </font>
    <font>
      <b/>
      <i/>
      <sz val="8"/>
      <name val="Geneva"/>
      <family val="0"/>
    </font>
    <font>
      <sz val="10"/>
      <name val="Geneva"/>
      <family val="0"/>
    </font>
    <font>
      <i/>
      <sz val="8"/>
      <name val="Times"/>
      <family val="0"/>
    </font>
    <font>
      <b/>
      <sz val="12"/>
      <name val="Times"/>
      <family val="0"/>
    </font>
    <font>
      <b/>
      <sz val="12"/>
      <name val="Geneva"/>
      <family val="0"/>
    </font>
    <font>
      <u val="single"/>
      <sz val="11.25"/>
      <color indexed="12"/>
      <name val="Times"/>
      <family val="0"/>
    </font>
    <font>
      <u val="single"/>
      <sz val="11.25"/>
      <color indexed="36"/>
      <name val="Times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 horizontal="left"/>
    </xf>
    <xf numFmtId="2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9" fontId="0" fillId="0" borderId="10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1" fontId="0" fillId="0" borderId="0" xfId="0" applyNumberFormat="1" applyAlignment="1">
      <alignment horizontal="centerContinuous"/>
    </xf>
    <xf numFmtId="164" fontId="0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72"/>
  <sheetViews>
    <sheetView showGridLines="0" tabSelected="1" zoomScale="150" zoomScaleNormal="150" workbookViewId="0" topLeftCell="A26">
      <selection activeCell="A72" sqref="A72:M111"/>
    </sheetView>
  </sheetViews>
  <sheetFormatPr defaultColWidth="11.00390625" defaultRowHeight="12"/>
  <cols>
    <col min="1" max="1" width="13.25390625" style="0" customWidth="1"/>
    <col min="2" max="2" width="7.00390625" style="16" customWidth="1"/>
    <col min="3" max="3" width="6.625" style="21" customWidth="1"/>
    <col min="4" max="4" width="7.00390625" style="5" customWidth="1"/>
    <col min="5" max="5" width="0.74609375" style="5" customWidth="1"/>
    <col min="6" max="6" width="6.625" style="16" customWidth="1"/>
    <col min="7" max="7" width="6.25390625" style="11" customWidth="1"/>
    <col min="8" max="8" width="7.00390625" style="10" customWidth="1"/>
    <col min="9" max="9" width="0.74609375" style="10" customWidth="1"/>
    <col min="10" max="10" width="6.375" style="16" customWidth="1"/>
    <col min="11" max="11" width="6.375" style="11" customWidth="1"/>
    <col min="12" max="12" width="7.00390625" style="10" customWidth="1"/>
    <col min="13" max="13" width="27.00390625" style="26" customWidth="1"/>
    <col min="20" max="23" width="11.00390625" style="6" customWidth="1"/>
    <col min="26" max="27" width="11.00390625" style="6" customWidth="1"/>
  </cols>
  <sheetData>
    <row r="1" spans="1:13" ht="12.75" customHeight="1">
      <c r="A1" s="34" t="s">
        <v>39</v>
      </c>
      <c r="B1" s="35"/>
      <c r="C1" s="36"/>
      <c r="D1" s="35"/>
      <c r="E1" s="35"/>
      <c r="F1" s="35"/>
      <c r="G1" s="37"/>
      <c r="H1" s="38"/>
      <c r="I1" s="38"/>
      <c r="J1" s="35"/>
      <c r="K1" s="36"/>
      <c r="L1" s="35"/>
      <c r="M1" s="34"/>
    </row>
    <row r="2" spans="1:13" ht="9.75" customHeight="1">
      <c r="A2" s="39" t="s">
        <v>99</v>
      </c>
      <c r="B2" s="40"/>
      <c r="C2" s="41"/>
      <c r="D2" s="40"/>
      <c r="E2" s="40"/>
      <c r="F2" s="40"/>
      <c r="G2" s="41"/>
      <c r="H2" s="40"/>
      <c r="I2" s="40"/>
      <c r="J2" s="40"/>
      <c r="K2" s="41"/>
      <c r="L2" s="40"/>
      <c r="M2" s="39"/>
    </row>
    <row r="3" ht="3.75" customHeight="1">
      <c r="K3"/>
    </row>
    <row r="4" spans="2:31" s="13" customFormat="1" ht="9.75" customHeight="1">
      <c r="B4" s="12"/>
      <c r="C4" s="32" t="s">
        <v>40</v>
      </c>
      <c r="D4" s="17"/>
      <c r="E4" s="20"/>
      <c r="F4" s="12"/>
      <c r="G4" s="3" t="s">
        <v>41</v>
      </c>
      <c r="H4" s="4"/>
      <c r="I4" s="31"/>
      <c r="J4" s="12"/>
      <c r="K4" s="3" t="s">
        <v>42</v>
      </c>
      <c r="L4" s="18"/>
      <c r="M4" s="28"/>
      <c r="T4" s="14"/>
      <c r="U4" s="14"/>
      <c r="V4" s="14"/>
      <c r="W4" s="14"/>
      <c r="Z4" s="14"/>
      <c r="AA4" s="14"/>
      <c r="AC4" s="15"/>
      <c r="AD4" s="14"/>
      <c r="AE4" s="14"/>
    </row>
    <row r="5" spans="2:31" s="12" customFormat="1" ht="10.5">
      <c r="B5" s="18" t="s">
        <v>43</v>
      </c>
      <c r="C5" s="22" t="s">
        <v>44</v>
      </c>
      <c r="D5" s="4" t="s">
        <v>45</v>
      </c>
      <c r="E5" s="4"/>
      <c r="F5" s="18" t="s">
        <v>43</v>
      </c>
      <c r="G5" s="22" t="s">
        <v>44</v>
      </c>
      <c r="H5" s="4" t="s">
        <v>45</v>
      </c>
      <c r="I5" s="4"/>
      <c r="J5" s="18" t="s">
        <v>43</v>
      </c>
      <c r="K5" s="22" t="s">
        <v>44</v>
      </c>
      <c r="L5" s="4" t="s">
        <v>45</v>
      </c>
      <c r="M5" s="27" t="s">
        <v>46</v>
      </c>
      <c r="T5" s="1"/>
      <c r="U5" s="1"/>
      <c r="V5" s="1"/>
      <c r="W5" s="1"/>
      <c r="Z5" s="1"/>
      <c r="AA5" s="1"/>
      <c r="AC5" s="3"/>
      <c r="AD5" s="1"/>
      <c r="AE5" s="1"/>
    </row>
    <row r="6" spans="1:80" ht="10.5">
      <c r="A6" t="s">
        <v>4</v>
      </c>
      <c r="B6" s="16">
        <v>16</v>
      </c>
      <c r="C6" s="10">
        <v>2</v>
      </c>
      <c r="D6" s="10">
        <f aca="true" t="shared" si="0" ref="D6:D37">B6+C6</f>
        <v>18</v>
      </c>
      <c r="E6" s="10"/>
      <c r="F6" s="16">
        <v>19</v>
      </c>
      <c r="G6" s="10"/>
      <c r="H6" s="10">
        <f aca="true" t="shared" si="1" ref="H6:H37">F6+G6</f>
        <v>19</v>
      </c>
      <c r="J6" s="5">
        <v>16</v>
      </c>
      <c r="K6" s="10">
        <v>2</v>
      </c>
      <c r="L6" s="10">
        <f aca="true" t="shared" si="2" ref="L6:L37">J6+K6</f>
        <v>18</v>
      </c>
      <c r="M6" s="26" t="s">
        <v>47</v>
      </c>
      <c r="V6" s="9"/>
      <c r="X6" s="6"/>
      <c r="Y6" s="6"/>
      <c r="AA6" s="9"/>
      <c r="AB6" s="6"/>
      <c r="AC6" s="8"/>
      <c r="AD6" s="6"/>
      <c r="AE6" s="9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31" ht="9.75" customHeight="1">
      <c r="A7" t="s">
        <v>48</v>
      </c>
      <c r="B7" s="16">
        <v>8</v>
      </c>
      <c r="C7" s="11"/>
      <c r="D7" s="10">
        <f t="shared" si="0"/>
        <v>8</v>
      </c>
      <c r="E7" s="10"/>
      <c r="F7" s="16">
        <v>8</v>
      </c>
      <c r="H7" s="10">
        <f t="shared" si="1"/>
        <v>8</v>
      </c>
      <c r="J7" s="5">
        <v>8</v>
      </c>
      <c r="L7" s="10">
        <f t="shared" si="2"/>
        <v>8</v>
      </c>
      <c r="V7" s="9"/>
      <c r="X7" s="6"/>
      <c r="Y7" s="6"/>
      <c r="AA7" s="9"/>
      <c r="AB7" s="6"/>
      <c r="AC7" s="8"/>
      <c r="AD7" s="6"/>
      <c r="AE7" s="9"/>
    </row>
    <row r="8" spans="1:31" ht="9.75" customHeight="1">
      <c r="A8" t="s">
        <v>49</v>
      </c>
      <c r="B8" s="16">
        <v>18</v>
      </c>
      <c r="C8" s="10">
        <v>1</v>
      </c>
      <c r="D8" s="10">
        <f t="shared" si="0"/>
        <v>19</v>
      </c>
      <c r="E8" s="10"/>
      <c r="F8" s="16">
        <v>26</v>
      </c>
      <c r="G8" s="10">
        <v>1</v>
      </c>
      <c r="H8" s="10">
        <f t="shared" si="1"/>
        <v>27</v>
      </c>
      <c r="J8" s="5">
        <v>18</v>
      </c>
      <c r="K8" s="10">
        <v>1</v>
      </c>
      <c r="L8" s="10">
        <f t="shared" si="2"/>
        <v>19</v>
      </c>
      <c r="M8" s="26" t="s">
        <v>92</v>
      </c>
      <c r="V8" s="9"/>
      <c r="X8" s="6"/>
      <c r="Y8" s="6"/>
      <c r="AA8" s="9"/>
      <c r="AB8" s="6"/>
      <c r="AC8" s="8"/>
      <c r="AD8" s="6"/>
      <c r="AE8" s="9"/>
    </row>
    <row r="9" spans="1:31" ht="9.75" customHeight="1">
      <c r="A9" t="s">
        <v>30</v>
      </c>
      <c r="B9" s="16">
        <v>21.5</v>
      </c>
      <c r="C9" s="10">
        <v>0.3</v>
      </c>
      <c r="D9" s="10">
        <f t="shared" si="0"/>
        <v>21.8</v>
      </c>
      <c r="E9" s="10"/>
      <c r="F9" s="16">
        <v>22.5</v>
      </c>
      <c r="G9" s="10">
        <v>0.3</v>
      </c>
      <c r="H9" s="10">
        <f t="shared" si="1"/>
        <v>22.8</v>
      </c>
      <c r="J9" s="5">
        <v>21.5</v>
      </c>
      <c r="K9" s="10">
        <v>0.3</v>
      </c>
      <c r="L9" s="10">
        <f t="shared" si="2"/>
        <v>21.8</v>
      </c>
      <c r="M9" s="26" t="s">
        <v>22</v>
      </c>
      <c r="V9" s="9"/>
      <c r="X9" s="6"/>
      <c r="Y9" s="6"/>
      <c r="AA9" s="9"/>
      <c r="AB9" s="6"/>
      <c r="AC9" s="8"/>
      <c r="AD9" s="6"/>
      <c r="AE9" s="9"/>
    </row>
    <row r="10" spans="1:31" s="12" customFormat="1" ht="9.75" customHeight="1">
      <c r="A10" s="12" t="s">
        <v>91</v>
      </c>
      <c r="B10" s="18">
        <v>36</v>
      </c>
      <c r="C10" s="4">
        <v>6.5</v>
      </c>
      <c r="D10" s="4">
        <f t="shared" si="0"/>
        <v>42.5</v>
      </c>
      <c r="E10" s="4"/>
      <c r="F10" s="18">
        <v>11</v>
      </c>
      <c r="G10" s="4">
        <v>27</v>
      </c>
      <c r="H10" s="4">
        <f t="shared" si="1"/>
        <v>38</v>
      </c>
      <c r="I10" s="4"/>
      <c r="J10" s="17">
        <v>36</v>
      </c>
      <c r="K10" s="4">
        <v>6.5</v>
      </c>
      <c r="L10" s="4">
        <f t="shared" si="2"/>
        <v>42.5</v>
      </c>
      <c r="M10" s="27" t="s">
        <v>94</v>
      </c>
      <c r="T10" s="1"/>
      <c r="U10" s="1"/>
      <c r="V10" s="33"/>
      <c r="W10" s="1"/>
      <c r="X10" s="1"/>
      <c r="Y10" s="1"/>
      <c r="Z10" s="1"/>
      <c r="AA10" s="33"/>
      <c r="AB10" s="1"/>
      <c r="AC10" s="3"/>
      <c r="AD10" s="1"/>
      <c r="AE10" s="33"/>
    </row>
    <row r="11" spans="1:31" ht="9.75" customHeight="1">
      <c r="A11" t="s">
        <v>50</v>
      </c>
      <c r="B11" s="16">
        <v>22</v>
      </c>
      <c r="C11" s="11"/>
      <c r="D11" s="10">
        <f t="shared" si="0"/>
        <v>22</v>
      </c>
      <c r="E11" s="10"/>
      <c r="F11" s="16">
        <v>20.5</v>
      </c>
      <c r="H11" s="10">
        <f t="shared" si="1"/>
        <v>20.5</v>
      </c>
      <c r="J11" s="5">
        <v>20</v>
      </c>
      <c r="L11" s="10">
        <f t="shared" si="2"/>
        <v>20</v>
      </c>
      <c r="V11" s="9"/>
      <c r="X11" s="6"/>
      <c r="Y11" s="6"/>
      <c r="AA11" s="9"/>
      <c r="AB11" s="6"/>
      <c r="AC11" s="8"/>
      <c r="AD11" s="6"/>
      <c r="AE11" s="9"/>
    </row>
    <row r="12" spans="1:31" ht="9.75" customHeight="1">
      <c r="A12" t="s">
        <v>51</v>
      </c>
      <c r="B12" s="16">
        <v>25</v>
      </c>
      <c r="C12" s="23"/>
      <c r="D12" s="10">
        <f t="shared" si="0"/>
        <v>25</v>
      </c>
      <c r="E12" s="10"/>
      <c r="F12" s="19">
        <v>54.5</v>
      </c>
      <c r="G12" s="23"/>
      <c r="H12" s="10">
        <f t="shared" si="1"/>
        <v>54.5</v>
      </c>
      <c r="J12" s="20">
        <v>25</v>
      </c>
      <c r="L12" s="10">
        <f t="shared" si="2"/>
        <v>25</v>
      </c>
      <c r="M12" s="26" t="s">
        <v>100</v>
      </c>
      <c r="V12" s="9"/>
      <c r="X12" s="6"/>
      <c r="Y12" s="6"/>
      <c r="AA12" s="9"/>
      <c r="AB12" s="6"/>
      <c r="AC12" s="8"/>
      <c r="AD12" s="6"/>
      <c r="AE12" s="9"/>
    </row>
    <row r="13" spans="1:31" ht="9.75" customHeight="1">
      <c r="A13" t="s">
        <v>52</v>
      </c>
      <c r="B13" s="16">
        <v>23</v>
      </c>
      <c r="C13" s="11"/>
      <c r="D13" s="10">
        <f t="shared" si="0"/>
        <v>23</v>
      </c>
      <c r="E13" s="10"/>
      <c r="F13" s="16">
        <v>22</v>
      </c>
      <c r="H13" s="10">
        <f t="shared" si="1"/>
        <v>22</v>
      </c>
      <c r="J13" s="5">
        <v>23</v>
      </c>
      <c r="L13" s="10">
        <f t="shared" si="2"/>
        <v>23</v>
      </c>
      <c r="M13" s="26" t="s">
        <v>23</v>
      </c>
      <c r="V13" s="9"/>
      <c r="X13" s="6"/>
      <c r="Y13" s="6"/>
      <c r="AA13" s="9"/>
      <c r="AB13" s="6"/>
      <c r="AC13" s="8"/>
      <c r="AD13" s="6"/>
      <c r="AE13" s="9"/>
    </row>
    <row r="14" spans="1:31" ht="9.75" customHeight="1">
      <c r="A14" t="s">
        <v>35</v>
      </c>
      <c r="B14" s="16">
        <v>4</v>
      </c>
      <c r="C14" s="43">
        <f>D14-B14</f>
        <v>24.525</v>
      </c>
      <c r="D14" s="43">
        <v>28.525</v>
      </c>
      <c r="E14" s="10"/>
      <c r="F14" s="16">
        <v>4</v>
      </c>
      <c r="G14" s="10">
        <v>27.6</v>
      </c>
      <c r="H14" s="10">
        <f t="shared" si="1"/>
        <v>31.6</v>
      </c>
      <c r="J14" s="5">
        <v>4</v>
      </c>
      <c r="K14" s="43">
        <f>C14</f>
        <v>24.525</v>
      </c>
      <c r="L14" s="43">
        <f t="shared" si="2"/>
        <v>28.525</v>
      </c>
      <c r="M14" s="26" t="s">
        <v>53</v>
      </c>
      <c r="V14" s="9"/>
      <c r="X14" s="6"/>
      <c r="Y14" s="6"/>
      <c r="AA14" s="9"/>
      <c r="AB14" s="6"/>
      <c r="AC14" s="8"/>
      <c r="AD14" s="6"/>
      <c r="AE14" s="9"/>
    </row>
    <row r="15" spans="1:31" s="12" customFormat="1" ht="9.75" customHeight="1">
      <c r="A15" s="12" t="s">
        <v>54</v>
      </c>
      <c r="B15" s="18">
        <v>7.5</v>
      </c>
      <c r="C15" s="4">
        <v>11.8</v>
      </c>
      <c r="D15" s="4">
        <f t="shared" si="0"/>
        <v>19.3</v>
      </c>
      <c r="E15" s="4"/>
      <c r="F15" s="18">
        <v>7.5</v>
      </c>
      <c r="G15" s="4">
        <v>13.8</v>
      </c>
      <c r="H15" s="4">
        <f t="shared" si="1"/>
        <v>21.3</v>
      </c>
      <c r="I15" s="4"/>
      <c r="J15" s="17">
        <v>7.5</v>
      </c>
      <c r="K15" s="4">
        <v>11.8</v>
      </c>
      <c r="L15" s="4">
        <f t="shared" si="2"/>
        <v>19.3</v>
      </c>
      <c r="M15" s="27" t="s">
        <v>12</v>
      </c>
      <c r="T15" s="1"/>
      <c r="U15" s="1"/>
      <c r="V15" s="33"/>
      <c r="W15" s="1"/>
      <c r="X15" s="1"/>
      <c r="Y15" s="1"/>
      <c r="Z15" s="1"/>
      <c r="AA15" s="33"/>
      <c r="AB15" s="1"/>
      <c r="AC15" s="3"/>
      <c r="AD15" s="1"/>
      <c r="AE15" s="33"/>
    </row>
    <row r="16" spans="1:31" ht="9.75" customHeight="1">
      <c r="A16" t="s">
        <v>55</v>
      </c>
      <c r="B16" s="16">
        <v>17</v>
      </c>
      <c r="C16" s="11"/>
      <c r="D16" s="10">
        <f t="shared" si="0"/>
        <v>17</v>
      </c>
      <c r="E16" s="10"/>
      <c r="F16" s="16">
        <v>17</v>
      </c>
      <c r="H16" s="10">
        <f t="shared" si="1"/>
        <v>17</v>
      </c>
      <c r="J16" s="5">
        <v>17</v>
      </c>
      <c r="L16" s="10">
        <f t="shared" si="2"/>
        <v>17</v>
      </c>
      <c r="M16" s="26" t="s">
        <v>1</v>
      </c>
      <c r="V16" s="9"/>
      <c r="X16" s="6"/>
      <c r="Y16" s="6"/>
      <c r="AA16" s="9"/>
      <c r="AB16" s="6"/>
      <c r="AC16" s="8"/>
      <c r="AD16" s="6"/>
      <c r="AE16" s="9"/>
    </row>
    <row r="17" spans="1:31" ht="9.75" customHeight="1">
      <c r="A17" t="s">
        <v>56</v>
      </c>
      <c r="B17" s="16">
        <v>25</v>
      </c>
      <c r="C17" s="11">
        <v>1</v>
      </c>
      <c r="D17" s="10">
        <f t="shared" si="0"/>
        <v>26</v>
      </c>
      <c r="E17" s="10"/>
      <c r="F17" s="16">
        <v>25</v>
      </c>
      <c r="G17" s="11">
        <v>1</v>
      </c>
      <c r="H17" s="10">
        <f t="shared" si="1"/>
        <v>26</v>
      </c>
      <c r="J17" s="5">
        <v>25</v>
      </c>
      <c r="K17" s="11">
        <v>1</v>
      </c>
      <c r="L17" s="10">
        <f t="shared" si="2"/>
        <v>26</v>
      </c>
      <c r="M17" s="26" t="s">
        <v>57</v>
      </c>
      <c r="V17" s="9"/>
      <c r="X17" s="6"/>
      <c r="Y17" s="6"/>
      <c r="AA17" s="9"/>
      <c r="AB17" s="26"/>
      <c r="AC17" s="8"/>
      <c r="AD17" s="6"/>
      <c r="AE17" s="9"/>
    </row>
    <row r="18" spans="1:31" ht="9.75" customHeight="1">
      <c r="A18" t="s">
        <v>58</v>
      </c>
      <c r="B18" s="16">
        <v>19</v>
      </c>
      <c r="C18" s="10">
        <v>1.1</v>
      </c>
      <c r="D18" s="10">
        <f t="shared" si="0"/>
        <v>20.1</v>
      </c>
      <c r="E18" s="10"/>
      <c r="F18" s="16">
        <v>21.5</v>
      </c>
      <c r="G18" s="10">
        <v>1.1</v>
      </c>
      <c r="H18" s="10">
        <f t="shared" si="1"/>
        <v>22.6</v>
      </c>
      <c r="J18" s="5">
        <v>19</v>
      </c>
      <c r="K18" s="10">
        <v>1.1</v>
      </c>
      <c r="L18" s="10">
        <f t="shared" si="2"/>
        <v>20.1</v>
      </c>
      <c r="M18" s="26" t="s">
        <v>32</v>
      </c>
      <c r="V18" s="9"/>
      <c r="X18" s="6"/>
      <c r="Y18" s="6"/>
      <c r="AA18" s="9"/>
      <c r="AB18" s="6"/>
      <c r="AC18" s="8"/>
      <c r="AD18" s="6"/>
      <c r="AE18" s="9"/>
    </row>
    <row r="19" spans="1:31" ht="9.75" customHeight="1">
      <c r="A19" t="s">
        <v>59</v>
      </c>
      <c r="B19" s="16">
        <v>18</v>
      </c>
      <c r="C19" s="11"/>
      <c r="D19" s="10">
        <f t="shared" si="0"/>
        <v>18</v>
      </c>
      <c r="E19" s="10"/>
      <c r="F19" s="16">
        <v>16</v>
      </c>
      <c r="H19" s="10">
        <f t="shared" si="1"/>
        <v>16</v>
      </c>
      <c r="J19" s="5">
        <v>18</v>
      </c>
      <c r="L19" s="10">
        <f t="shared" si="2"/>
        <v>18</v>
      </c>
      <c r="M19" s="26" t="s">
        <v>2</v>
      </c>
      <c r="V19" s="9"/>
      <c r="X19" s="6"/>
      <c r="Y19" s="6"/>
      <c r="AA19" s="9"/>
      <c r="AB19" s="6"/>
      <c r="AC19" s="8"/>
      <c r="AD19" s="6"/>
      <c r="AE19" s="9"/>
    </row>
    <row r="20" spans="1:31" s="12" customFormat="1" ht="9.75" customHeight="1">
      <c r="A20" s="12" t="s">
        <v>60</v>
      </c>
      <c r="B20" s="18">
        <v>21</v>
      </c>
      <c r="C20" s="4">
        <v>1</v>
      </c>
      <c r="D20" s="4">
        <f t="shared" si="0"/>
        <v>22</v>
      </c>
      <c r="E20" s="4"/>
      <c r="F20" s="18">
        <v>22.5</v>
      </c>
      <c r="G20" s="4">
        <v>1</v>
      </c>
      <c r="H20" s="4">
        <f t="shared" si="1"/>
        <v>23.5</v>
      </c>
      <c r="I20" s="4"/>
      <c r="J20" s="17">
        <v>19</v>
      </c>
      <c r="K20" s="4">
        <v>1</v>
      </c>
      <c r="L20" s="4">
        <f t="shared" si="2"/>
        <v>20</v>
      </c>
      <c r="M20" s="27" t="s">
        <v>22</v>
      </c>
      <c r="T20" s="1"/>
      <c r="U20" s="1"/>
      <c r="V20" s="33"/>
      <c r="W20" s="1"/>
      <c r="X20" s="1"/>
      <c r="Y20" s="1"/>
      <c r="Z20" s="1"/>
      <c r="AA20" s="33"/>
      <c r="AB20" s="1"/>
      <c r="AC20" s="3"/>
      <c r="AD20" s="1"/>
      <c r="AE20" s="33"/>
    </row>
    <row r="21" spans="1:31" s="13" customFormat="1" ht="9.75" customHeight="1">
      <c r="A21" s="13" t="s">
        <v>80</v>
      </c>
      <c r="B21" s="19">
        <v>24</v>
      </c>
      <c r="C21" s="44">
        <v>1.03</v>
      </c>
      <c r="D21" s="7">
        <f t="shared" si="0"/>
        <v>25.03</v>
      </c>
      <c r="E21" s="10"/>
      <c r="F21" s="19">
        <v>26</v>
      </c>
      <c r="G21" s="44">
        <v>1.03</v>
      </c>
      <c r="H21" s="43">
        <f t="shared" si="1"/>
        <v>27.03</v>
      </c>
      <c r="I21" s="10"/>
      <c r="J21" s="20">
        <v>24</v>
      </c>
      <c r="K21" s="7">
        <f>C21</f>
        <v>1.03</v>
      </c>
      <c r="L21" s="7">
        <f t="shared" si="2"/>
        <v>25.03</v>
      </c>
      <c r="M21" s="28" t="s">
        <v>97</v>
      </c>
      <c r="T21" s="14"/>
      <c r="U21" s="6"/>
      <c r="V21" s="9"/>
      <c r="W21" s="14"/>
      <c r="X21" s="14"/>
      <c r="Y21" s="14"/>
      <c r="Z21" s="6"/>
      <c r="AA21" s="9"/>
      <c r="AB21" s="14"/>
      <c r="AC21" s="15"/>
      <c r="AD21" s="6"/>
      <c r="AE21" s="9"/>
    </row>
    <row r="22" spans="1:31" ht="9.75" customHeight="1">
      <c r="A22" t="s">
        <v>61</v>
      </c>
      <c r="B22" s="16">
        <v>26.2</v>
      </c>
      <c r="C22" s="10">
        <v>1.4</v>
      </c>
      <c r="D22" s="10">
        <f t="shared" si="0"/>
        <v>27.599999999999998</v>
      </c>
      <c r="E22" s="10"/>
      <c r="F22" s="16">
        <v>23.2</v>
      </c>
      <c r="G22" s="10">
        <v>1.4</v>
      </c>
      <c r="H22" s="10">
        <f t="shared" si="1"/>
        <v>24.599999999999998</v>
      </c>
      <c r="J22" s="16">
        <v>26.2</v>
      </c>
      <c r="K22" s="10">
        <v>1.4</v>
      </c>
      <c r="L22" s="10">
        <f t="shared" si="2"/>
        <v>27.599999999999998</v>
      </c>
      <c r="M22" s="26" t="s">
        <v>62</v>
      </c>
      <c r="V22" s="9"/>
      <c r="X22" s="6"/>
      <c r="Y22" s="6"/>
      <c r="AA22" s="9"/>
      <c r="AB22" s="6"/>
      <c r="AC22" s="8"/>
      <c r="AD22" s="6"/>
      <c r="AE22" s="9"/>
    </row>
    <row r="23" spans="1:31" ht="9.75" customHeight="1">
      <c r="A23" t="s">
        <v>63</v>
      </c>
      <c r="B23" s="16">
        <v>20</v>
      </c>
      <c r="C23" s="43">
        <v>0.125</v>
      </c>
      <c r="D23" s="43">
        <f t="shared" si="0"/>
        <v>20.125</v>
      </c>
      <c r="E23" s="10"/>
      <c r="F23" s="16">
        <v>20</v>
      </c>
      <c r="G23" s="43">
        <v>0.125</v>
      </c>
      <c r="H23" s="43">
        <f t="shared" si="1"/>
        <v>20.125</v>
      </c>
      <c r="J23" s="5">
        <v>20</v>
      </c>
      <c r="K23" s="43">
        <v>0.125</v>
      </c>
      <c r="L23" s="43">
        <f t="shared" si="2"/>
        <v>20.125</v>
      </c>
      <c r="M23" s="26" t="s">
        <v>47</v>
      </c>
      <c r="V23" s="9"/>
      <c r="X23" s="6"/>
      <c r="Y23" s="6"/>
      <c r="AA23" s="9"/>
      <c r="AB23" s="6"/>
      <c r="AC23" s="8"/>
      <c r="AD23" s="6"/>
      <c r="AE23" s="9"/>
    </row>
    <row r="24" spans="1:31" ht="9.75" customHeight="1">
      <c r="A24" t="s">
        <v>81</v>
      </c>
      <c r="B24" s="16">
        <v>30</v>
      </c>
      <c r="C24" s="11"/>
      <c r="D24" s="10">
        <f t="shared" si="0"/>
        <v>30</v>
      </c>
      <c r="E24" s="10"/>
      <c r="F24" s="16">
        <v>31.2</v>
      </c>
      <c r="H24" s="10">
        <f t="shared" si="1"/>
        <v>31.2</v>
      </c>
      <c r="J24" s="5">
        <v>30</v>
      </c>
      <c r="L24" s="10">
        <f t="shared" si="2"/>
        <v>30</v>
      </c>
      <c r="M24" s="26" t="s">
        <v>82</v>
      </c>
      <c r="V24" s="9"/>
      <c r="X24" s="6"/>
      <c r="Y24" s="6"/>
      <c r="AA24" s="9"/>
      <c r="AB24" s="6"/>
      <c r="AC24" s="8"/>
      <c r="AD24" s="6"/>
      <c r="AE24" s="9"/>
    </row>
    <row r="25" spans="1:31" s="12" customFormat="1" ht="9.75" customHeight="1">
      <c r="A25" s="12" t="s">
        <v>101</v>
      </c>
      <c r="B25" s="18">
        <v>30.3</v>
      </c>
      <c r="C25" s="22"/>
      <c r="D25" s="4">
        <f t="shared" si="0"/>
        <v>30.3</v>
      </c>
      <c r="E25" s="4"/>
      <c r="F25" s="25">
        <v>31.5</v>
      </c>
      <c r="G25" s="22"/>
      <c r="H25" s="30">
        <f t="shared" si="1"/>
        <v>31.5</v>
      </c>
      <c r="I25" s="4"/>
      <c r="J25" s="18">
        <v>30.3</v>
      </c>
      <c r="K25" s="22"/>
      <c r="L25" s="4">
        <f t="shared" si="2"/>
        <v>30.3</v>
      </c>
      <c r="M25" s="27"/>
      <c r="T25" s="1"/>
      <c r="U25" s="1"/>
      <c r="V25" s="33"/>
      <c r="W25" s="1"/>
      <c r="X25" s="1"/>
      <c r="Y25" s="1"/>
      <c r="Z25" s="1"/>
      <c r="AA25" s="33"/>
      <c r="AB25" s="1"/>
      <c r="AC25" s="3"/>
      <c r="AD25" s="1"/>
      <c r="AE25" s="33"/>
    </row>
    <row r="26" spans="1:31" ht="9.75" customHeight="1">
      <c r="A26" t="s">
        <v>64</v>
      </c>
      <c r="B26" s="16">
        <v>24</v>
      </c>
      <c r="C26" s="11"/>
      <c r="D26" s="10">
        <f t="shared" si="0"/>
        <v>24</v>
      </c>
      <c r="E26" s="10"/>
      <c r="F26" s="16">
        <v>24</v>
      </c>
      <c r="H26" s="10">
        <f t="shared" si="1"/>
        <v>24</v>
      </c>
      <c r="J26" s="5">
        <v>24</v>
      </c>
      <c r="L26" s="10">
        <f t="shared" si="2"/>
        <v>24</v>
      </c>
      <c r="V26" s="9"/>
      <c r="X26" s="6"/>
      <c r="Y26" s="6"/>
      <c r="AA26" s="9"/>
      <c r="AB26" s="6"/>
      <c r="AC26" s="8"/>
      <c r="AD26" s="6"/>
      <c r="AE26" s="9"/>
    </row>
    <row r="27" spans="1:31" ht="9.75" customHeight="1">
      <c r="A27" t="s">
        <v>65</v>
      </c>
      <c r="B27" s="16">
        <v>19</v>
      </c>
      <c r="C27" s="11"/>
      <c r="D27" s="10">
        <f t="shared" si="0"/>
        <v>19</v>
      </c>
      <c r="E27" s="10"/>
      <c r="F27" s="16">
        <v>15</v>
      </c>
      <c r="H27" s="10">
        <f t="shared" si="1"/>
        <v>15</v>
      </c>
      <c r="J27" s="5">
        <v>19</v>
      </c>
      <c r="L27" s="10">
        <f t="shared" si="2"/>
        <v>19</v>
      </c>
      <c r="M27" s="26" t="s">
        <v>3</v>
      </c>
      <c r="V27" s="9"/>
      <c r="X27" s="6"/>
      <c r="Y27" s="6"/>
      <c r="AA27" s="9"/>
      <c r="AB27" s="6"/>
      <c r="AC27" s="8"/>
      <c r="AD27" s="6"/>
      <c r="AE27" s="9"/>
    </row>
    <row r="28" spans="1:31" ht="9.75" customHeight="1">
      <c r="A28" t="s">
        <v>66</v>
      </c>
      <c r="B28" s="16">
        <v>28.5</v>
      </c>
      <c r="C28" s="6">
        <v>0.1</v>
      </c>
      <c r="D28" s="10">
        <f t="shared" si="0"/>
        <v>28.6</v>
      </c>
      <c r="E28" s="10"/>
      <c r="F28" s="16">
        <v>28.5</v>
      </c>
      <c r="G28" s="6">
        <v>0.1</v>
      </c>
      <c r="H28" s="10">
        <f t="shared" si="1"/>
        <v>28.6</v>
      </c>
      <c r="J28" s="16">
        <v>28.5</v>
      </c>
      <c r="K28" s="6">
        <v>0.1</v>
      </c>
      <c r="L28" s="10">
        <f t="shared" si="2"/>
        <v>28.6</v>
      </c>
      <c r="M28" t="s">
        <v>95</v>
      </c>
      <c r="V28" s="9"/>
      <c r="X28" s="6"/>
      <c r="Y28" s="6"/>
      <c r="AA28" s="9"/>
      <c r="AB28" s="6"/>
      <c r="AC28" s="8"/>
      <c r="AD28" s="6"/>
      <c r="AE28" s="9"/>
    </row>
    <row r="29" spans="1:31" ht="9.75" customHeight="1">
      <c r="A29" t="s">
        <v>18</v>
      </c>
      <c r="B29" s="16">
        <v>18</v>
      </c>
      <c r="C29" s="10">
        <v>0.4</v>
      </c>
      <c r="D29" s="10">
        <f t="shared" si="0"/>
        <v>18.4</v>
      </c>
      <c r="E29" s="10"/>
      <c r="F29" s="16">
        <v>18</v>
      </c>
      <c r="G29" s="10">
        <v>0.4</v>
      </c>
      <c r="H29" s="10">
        <f t="shared" si="1"/>
        <v>18.4</v>
      </c>
      <c r="J29" s="5">
        <v>18</v>
      </c>
      <c r="K29" s="10">
        <v>0.4</v>
      </c>
      <c r="L29" s="10">
        <f t="shared" si="2"/>
        <v>18.4</v>
      </c>
      <c r="M29" s="26" t="s">
        <v>67</v>
      </c>
      <c r="V29" s="9"/>
      <c r="X29" s="6"/>
      <c r="Y29" s="6"/>
      <c r="AA29" s="9"/>
      <c r="AB29" s="6"/>
      <c r="AC29" s="8"/>
      <c r="AD29" s="6"/>
      <c r="AE29" s="9"/>
    </row>
    <row r="30" spans="1:31" s="12" customFormat="1" ht="9.75" customHeight="1">
      <c r="A30" s="12" t="s">
        <v>68</v>
      </c>
      <c r="B30" s="18">
        <v>17</v>
      </c>
      <c r="C30" s="4">
        <v>0.3</v>
      </c>
      <c r="D30" s="4">
        <f t="shared" si="0"/>
        <v>17.3</v>
      </c>
      <c r="E30" s="30"/>
      <c r="F30" s="18">
        <v>17</v>
      </c>
      <c r="G30" s="4">
        <v>0.3</v>
      </c>
      <c r="H30" s="4">
        <f t="shared" si="1"/>
        <v>17.3</v>
      </c>
      <c r="I30" s="30"/>
      <c r="J30" s="17">
        <v>17</v>
      </c>
      <c r="K30" s="4">
        <v>0.3</v>
      </c>
      <c r="L30" s="4">
        <f t="shared" si="2"/>
        <v>17.3</v>
      </c>
      <c r="M30" s="27" t="s">
        <v>102</v>
      </c>
      <c r="T30" s="1"/>
      <c r="U30" s="1"/>
      <c r="V30" s="33"/>
      <c r="W30" s="1"/>
      <c r="X30" s="1"/>
      <c r="Y30" s="1"/>
      <c r="Z30" s="1"/>
      <c r="AA30" s="33"/>
      <c r="AB30" s="1"/>
      <c r="AC30" s="3"/>
      <c r="AD30" s="1"/>
      <c r="AE30" s="33"/>
    </row>
    <row r="31" spans="1:31" ht="9.75" customHeight="1">
      <c r="A31" t="s">
        <v>69</v>
      </c>
      <c r="B31" s="16">
        <v>27</v>
      </c>
      <c r="C31" s="11"/>
      <c r="D31" s="10">
        <f t="shared" si="0"/>
        <v>27</v>
      </c>
      <c r="E31" s="10"/>
      <c r="F31" s="24">
        <v>27.75</v>
      </c>
      <c r="H31" s="7">
        <f t="shared" si="1"/>
        <v>27.75</v>
      </c>
      <c r="I31" s="7"/>
      <c r="J31" s="5">
        <v>27</v>
      </c>
      <c r="L31" s="10">
        <f t="shared" si="2"/>
        <v>27</v>
      </c>
      <c r="V31" s="9"/>
      <c r="X31" s="6"/>
      <c r="Y31" s="6"/>
      <c r="AA31" s="9"/>
      <c r="AB31" s="6"/>
      <c r="AC31" s="8"/>
      <c r="AD31" s="6"/>
      <c r="AE31" s="9"/>
    </row>
    <row r="32" spans="1:31" ht="9.75" customHeight="1">
      <c r="A32" t="s">
        <v>70</v>
      </c>
      <c r="B32" s="16">
        <v>25.6</v>
      </c>
      <c r="C32" s="42">
        <v>0.9</v>
      </c>
      <c r="D32" s="10">
        <f t="shared" si="0"/>
        <v>26.5</v>
      </c>
      <c r="E32" s="10"/>
      <c r="F32" s="16">
        <v>25.6</v>
      </c>
      <c r="G32" s="42">
        <v>0.3</v>
      </c>
      <c r="H32" s="10">
        <f t="shared" si="1"/>
        <v>25.900000000000002</v>
      </c>
      <c r="J32" s="16">
        <v>25.6</v>
      </c>
      <c r="K32" s="42">
        <v>0.9</v>
      </c>
      <c r="L32" s="10">
        <f t="shared" si="2"/>
        <v>26.5</v>
      </c>
      <c r="M32" s="26" t="s">
        <v>71</v>
      </c>
      <c r="V32" s="9"/>
      <c r="X32" s="6"/>
      <c r="Y32" s="6"/>
      <c r="AA32" s="9"/>
      <c r="AB32" s="6"/>
      <c r="AC32" s="8"/>
      <c r="AD32" s="6"/>
      <c r="AE32" s="9"/>
    </row>
    <row r="33" spans="1:31" ht="9.75" customHeight="1">
      <c r="A33" t="s">
        <v>72</v>
      </c>
      <c r="B33" s="16">
        <v>23</v>
      </c>
      <c r="C33" s="43">
        <v>0.805</v>
      </c>
      <c r="D33" s="43">
        <f t="shared" si="0"/>
        <v>23.805</v>
      </c>
      <c r="E33" s="7"/>
      <c r="F33" s="16">
        <v>27</v>
      </c>
      <c r="G33" s="7">
        <v>0.75</v>
      </c>
      <c r="H33" s="7">
        <f t="shared" si="1"/>
        <v>27.75</v>
      </c>
      <c r="J33" s="5">
        <v>23</v>
      </c>
      <c r="K33" s="43">
        <v>0.805</v>
      </c>
      <c r="L33" s="43">
        <f t="shared" si="2"/>
        <v>23.805</v>
      </c>
      <c r="M33" s="26" t="s">
        <v>24</v>
      </c>
      <c r="V33" s="9"/>
      <c r="X33" s="6"/>
      <c r="Y33" s="6"/>
      <c r="AA33" s="9"/>
      <c r="AB33" s="6"/>
      <c r="AC33" s="8"/>
      <c r="AD33" s="6"/>
      <c r="AE33" s="9"/>
    </row>
    <row r="34" spans="1:31" ht="9.75" customHeight="1">
      <c r="A34" t="s">
        <v>74</v>
      </c>
      <c r="B34" s="16">
        <v>22.2</v>
      </c>
      <c r="C34" s="43">
        <v>1.625</v>
      </c>
      <c r="D34" s="43">
        <f t="shared" si="0"/>
        <v>23.825</v>
      </c>
      <c r="E34" s="10"/>
      <c r="F34" s="16">
        <v>22.2</v>
      </c>
      <c r="G34" s="43">
        <v>1.625</v>
      </c>
      <c r="H34" s="43">
        <f t="shared" si="1"/>
        <v>23.825</v>
      </c>
      <c r="J34" s="16">
        <v>22.2</v>
      </c>
      <c r="K34" s="43">
        <v>1.625</v>
      </c>
      <c r="L34" s="43">
        <f t="shared" si="2"/>
        <v>23.825</v>
      </c>
      <c r="M34" s="26" t="s">
        <v>75</v>
      </c>
      <c r="V34" s="9"/>
      <c r="X34" s="6"/>
      <c r="Y34" s="6"/>
      <c r="AA34" s="9"/>
      <c r="AB34" s="6"/>
      <c r="AC34" s="8"/>
      <c r="AD34" s="6"/>
      <c r="AE34" s="9"/>
    </row>
    <row r="35" spans="1:31" s="12" customFormat="1" ht="9.75" customHeight="1">
      <c r="A35" s="12" t="s">
        <v>76</v>
      </c>
      <c r="B35" s="18">
        <v>10.5</v>
      </c>
      <c r="C35" s="4">
        <v>4</v>
      </c>
      <c r="D35" s="30">
        <f t="shared" si="0"/>
        <v>14.5</v>
      </c>
      <c r="E35" s="4"/>
      <c r="F35" s="18">
        <v>13.5</v>
      </c>
      <c r="G35" s="4">
        <v>4</v>
      </c>
      <c r="H35" s="30">
        <f t="shared" si="1"/>
        <v>17.5</v>
      </c>
      <c r="I35" s="4"/>
      <c r="J35" s="17">
        <v>10.5</v>
      </c>
      <c r="K35" s="4">
        <v>4</v>
      </c>
      <c r="L35" s="30">
        <f t="shared" si="2"/>
        <v>14.5</v>
      </c>
      <c r="M35" s="27" t="s">
        <v>73</v>
      </c>
      <c r="T35" s="1"/>
      <c r="U35" s="1"/>
      <c r="V35" s="33"/>
      <c r="W35" s="1"/>
      <c r="X35" s="1"/>
      <c r="Y35" s="1"/>
      <c r="Z35" s="1"/>
      <c r="AA35" s="33"/>
      <c r="AB35" s="1"/>
      <c r="AC35" s="3"/>
      <c r="AD35" s="1"/>
      <c r="AE35" s="33"/>
    </row>
    <row r="36" spans="1:31" ht="9.75" customHeight="1">
      <c r="A36" t="s">
        <v>83</v>
      </c>
      <c r="B36" s="16">
        <v>17</v>
      </c>
      <c r="C36" s="43">
        <v>1.875</v>
      </c>
      <c r="D36" s="43">
        <f t="shared" si="0"/>
        <v>18.875</v>
      </c>
      <c r="E36" s="10"/>
      <c r="F36" s="16">
        <v>21</v>
      </c>
      <c r="G36" s="43">
        <v>1.875</v>
      </c>
      <c r="H36" s="43">
        <f t="shared" si="1"/>
        <v>22.875</v>
      </c>
      <c r="J36" s="5">
        <v>17</v>
      </c>
      <c r="K36" s="43">
        <v>1.875</v>
      </c>
      <c r="L36" s="43">
        <f t="shared" si="2"/>
        <v>18.875</v>
      </c>
      <c r="M36" s="26" t="s">
        <v>16</v>
      </c>
      <c r="V36" s="9"/>
      <c r="X36" s="6"/>
      <c r="Y36" s="6"/>
      <c r="AA36" s="9"/>
      <c r="AB36" s="6"/>
      <c r="AC36" s="8"/>
      <c r="AD36" s="6"/>
      <c r="AE36" s="9"/>
    </row>
    <row r="37" spans="1:31" ht="9.75" customHeight="1">
      <c r="A37" t="s">
        <v>77</v>
      </c>
      <c r="B37" s="16">
        <v>8</v>
      </c>
      <c r="C37" s="10">
        <v>17.8</v>
      </c>
      <c r="D37" s="10">
        <f t="shared" si="0"/>
        <v>25.8</v>
      </c>
      <c r="E37" s="10"/>
      <c r="F37" s="16">
        <v>8</v>
      </c>
      <c r="G37" s="7">
        <v>16.05</v>
      </c>
      <c r="H37" s="7">
        <f t="shared" si="1"/>
        <v>24.05</v>
      </c>
      <c r="J37" s="5">
        <v>8</v>
      </c>
      <c r="K37" s="10">
        <v>17.8</v>
      </c>
      <c r="L37" s="10">
        <f t="shared" si="2"/>
        <v>25.8</v>
      </c>
      <c r="M37" s="26" t="s">
        <v>96</v>
      </c>
      <c r="V37" s="9"/>
      <c r="X37" s="6"/>
      <c r="Y37" s="6"/>
      <c r="AA37" s="9"/>
      <c r="AB37" s="6"/>
      <c r="AC37" s="8"/>
      <c r="AD37" s="6"/>
      <c r="AE37" s="9"/>
    </row>
    <row r="38" spans="1:31" ht="9.75" customHeight="1">
      <c r="A38" t="s">
        <v>78</v>
      </c>
      <c r="B38" s="16">
        <v>37.5</v>
      </c>
      <c r="C38" s="7">
        <v>0.25</v>
      </c>
      <c r="D38" s="7">
        <f aca="true" t="shared" si="3" ref="D38:D55">B38+C38</f>
        <v>37.75</v>
      </c>
      <c r="E38" s="10"/>
      <c r="F38" s="16">
        <v>37.5</v>
      </c>
      <c r="G38" s="7">
        <v>0.25</v>
      </c>
      <c r="H38" s="7">
        <f>F38+G38</f>
        <v>37.75</v>
      </c>
      <c r="J38" s="16">
        <v>37.5</v>
      </c>
      <c r="K38" s="7">
        <v>0.25</v>
      </c>
      <c r="L38" s="7">
        <f aca="true" t="shared" si="4" ref="L38:L55">J38+K38</f>
        <v>37.75</v>
      </c>
      <c r="M38" s="26" t="s">
        <v>34</v>
      </c>
      <c r="V38" s="9"/>
      <c r="X38" s="6"/>
      <c r="Y38" s="6"/>
      <c r="AA38" s="9"/>
      <c r="AB38" s="6"/>
      <c r="AC38" s="8"/>
      <c r="AD38" s="6"/>
      <c r="AE38" s="9"/>
    </row>
    <row r="39" spans="1:31" ht="9.75" customHeight="1">
      <c r="A39" t="s">
        <v>79</v>
      </c>
      <c r="B39" s="16">
        <v>23</v>
      </c>
      <c r="C39" s="11"/>
      <c r="D39" s="10">
        <f t="shared" si="3"/>
        <v>23</v>
      </c>
      <c r="E39" s="10"/>
      <c r="F39" s="16">
        <v>23</v>
      </c>
      <c r="H39" s="10">
        <f aca="true" t="shared" si="5" ref="H39:H55">F39+G39</f>
        <v>23</v>
      </c>
      <c r="J39" s="16">
        <v>23</v>
      </c>
      <c r="L39" s="10">
        <f t="shared" si="4"/>
        <v>23</v>
      </c>
      <c r="V39" s="9"/>
      <c r="X39" s="6"/>
      <c r="Y39" s="6"/>
      <c r="AA39" s="9"/>
      <c r="AB39" s="6"/>
      <c r="AC39" s="8"/>
      <c r="AD39" s="6"/>
      <c r="AE39" s="9"/>
    </row>
    <row r="40" spans="1:31" s="12" customFormat="1" ht="9.75" customHeight="1">
      <c r="A40" s="12" t="s">
        <v>31</v>
      </c>
      <c r="B40" s="18">
        <v>28</v>
      </c>
      <c r="C40" s="22"/>
      <c r="D40" s="4">
        <f t="shared" si="3"/>
        <v>28</v>
      </c>
      <c r="E40" s="4"/>
      <c r="F40" s="18">
        <v>28</v>
      </c>
      <c r="G40" s="22"/>
      <c r="H40" s="4">
        <f t="shared" si="5"/>
        <v>28</v>
      </c>
      <c r="I40" s="4"/>
      <c r="J40" s="18">
        <v>28</v>
      </c>
      <c r="K40" s="22"/>
      <c r="L40" s="4">
        <f t="shared" si="4"/>
        <v>28</v>
      </c>
      <c r="M40" s="27"/>
      <c r="T40" s="1"/>
      <c r="U40" s="1"/>
      <c r="V40" s="33"/>
      <c r="W40" s="1"/>
      <c r="X40" s="1"/>
      <c r="Y40" s="1"/>
      <c r="Z40" s="1"/>
      <c r="AA40" s="33"/>
      <c r="AB40" s="1"/>
      <c r="AC40" s="3"/>
      <c r="AD40" s="1"/>
      <c r="AE40" s="33"/>
    </row>
    <row r="41" spans="1:31" ht="9.75" customHeight="1">
      <c r="A41" t="s">
        <v>85</v>
      </c>
      <c r="B41" s="16">
        <v>16</v>
      </c>
      <c r="C41" s="10">
        <v>1</v>
      </c>
      <c r="D41" s="10">
        <f t="shared" si="3"/>
        <v>17</v>
      </c>
      <c r="E41" s="10"/>
      <c r="F41" s="16">
        <v>13</v>
      </c>
      <c r="G41" s="10">
        <v>1</v>
      </c>
      <c r="H41" s="10">
        <f t="shared" si="5"/>
        <v>14</v>
      </c>
      <c r="J41" s="5">
        <v>16</v>
      </c>
      <c r="K41" s="10">
        <v>1</v>
      </c>
      <c r="L41" s="10">
        <f t="shared" si="4"/>
        <v>17</v>
      </c>
      <c r="M41" s="26" t="s">
        <v>67</v>
      </c>
      <c r="V41" s="9"/>
      <c r="X41" s="6"/>
      <c r="Y41" s="6"/>
      <c r="AA41" s="9"/>
      <c r="AB41" s="6"/>
      <c r="AC41" s="8"/>
      <c r="AD41" s="6"/>
      <c r="AE41" s="9"/>
    </row>
    <row r="42" spans="1:31" ht="9.75" customHeight="1">
      <c r="A42" t="s">
        <v>86</v>
      </c>
      <c r="B42" s="16">
        <v>30</v>
      </c>
      <c r="C42" s="11"/>
      <c r="D42" s="10">
        <f t="shared" si="3"/>
        <v>30</v>
      </c>
      <c r="E42" s="10"/>
      <c r="F42" s="16">
        <v>30</v>
      </c>
      <c r="H42" s="10">
        <f t="shared" si="5"/>
        <v>30</v>
      </c>
      <c r="J42" s="5">
        <v>30</v>
      </c>
      <c r="L42" s="10">
        <f t="shared" si="4"/>
        <v>30</v>
      </c>
      <c r="V42" s="9"/>
      <c r="X42" s="6"/>
      <c r="Y42" s="6"/>
      <c r="AA42" s="9"/>
      <c r="AB42" s="6"/>
      <c r="AC42" s="8"/>
      <c r="AD42" s="6"/>
      <c r="AE42" s="9"/>
    </row>
    <row r="43" spans="1:31" ht="9.75" customHeight="1">
      <c r="A43" t="s">
        <v>87</v>
      </c>
      <c r="B43" s="16">
        <v>50.5</v>
      </c>
      <c r="C43" s="10"/>
      <c r="D43" s="10">
        <f t="shared" si="3"/>
        <v>50.5</v>
      </c>
      <c r="E43" s="7"/>
      <c r="F43" s="16">
        <v>64.2</v>
      </c>
      <c r="G43" s="10"/>
      <c r="H43" s="10">
        <f t="shared" si="5"/>
        <v>64.2</v>
      </c>
      <c r="I43" s="7"/>
      <c r="J43" s="5">
        <v>50.5</v>
      </c>
      <c r="K43" s="10"/>
      <c r="L43" s="10">
        <f t="shared" si="4"/>
        <v>50.5</v>
      </c>
      <c r="M43" s="26" t="s">
        <v>98</v>
      </c>
      <c r="V43" s="9"/>
      <c r="X43" s="6"/>
      <c r="Y43" s="6"/>
      <c r="AA43" s="9"/>
      <c r="AB43" s="6"/>
      <c r="AC43" s="8"/>
      <c r="AD43" s="6"/>
      <c r="AE43" s="9"/>
    </row>
    <row r="44" spans="1:31" ht="9.75" customHeight="1">
      <c r="A44" t="s">
        <v>88</v>
      </c>
      <c r="B44" s="16">
        <v>32</v>
      </c>
      <c r="C44" s="11">
        <v>1</v>
      </c>
      <c r="D44" s="10">
        <f t="shared" si="3"/>
        <v>33</v>
      </c>
      <c r="E44" s="10"/>
      <c r="F44" s="16">
        <v>32</v>
      </c>
      <c r="G44" s="11">
        <v>1</v>
      </c>
      <c r="H44" s="10">
        <f t="shared" si="5"/>
        <v>33</v>
      </c>
      <c r="J44" s="5">
        <v>32</v>
      </c>
      <c r="K44" s="11">
        <v>1</v>
      </c>
      <c r="L44" s="10">
        <f t="shared" si="4"/>
        <v>33</v>
      </c>
      <c r="M44" s="26" t="s">
        <v>13</v>
      </c>
      <c r="V44" s="9"/>
      <c r="X44" s="6"/>
      <c r="Y44" s="6"/>
      <c r="AA44" s="9"/>
      <c r="AB44" s="6"/>
      <c r="AC44" s="8"/>
      <c r="AD44" s="6"/>
      <c r="AE44" s="9"/>
    </row>
    <row r="45" spans="1:31" s="12" customFormat="1" ht="9.75" customHeight="1">
      <c r="A45" s="12" t="s">
        <v>89</v>
      </c>
      <c r="B45" s="18">
        <v>16</v>
      </c>
      <c r="C45" s="30">
        <v>0.75</v>
      </c>
      <c r="D45" s="30">
        <f t="shared" si="3"/>
        <v>16.75</v>
      </c>
      <c r="E45" s="4"/>
      <c r="F45" s="18">
        <v>16</v>
      </c>
      <c r="G45" s="30">
        <v>0.75</v>
      </c>
      <c r="H45" s="30">
        <f t="shared" si="5"/>
        <v>16.75</v>
      </c>
      <c r="I45" s="4"/>
      <c r="J45" s="17">
        <v>16</v>
      </c>
      <c r="K45" s="30">
        <v>0.75</v>
      </c>
      <c r="L45" s="30">
        <f t="shared" si="4"/>
        <v>16.75</v>
      </c>
      <c r="M45" s="27" t="s">
        <v>25</v>
      </c>
      <c r="T45" s="1"/>
      <c r="U45" s="1"/>
      <c r="V45" s="33"/>
      <c r="W45" s="1"/>
      <c r="X45" s="1"/>
      <c r="Y45" s="1"/>
      <c r="Z45" s="1"/>
      <c r="AA45" s="33"/>
      <c r="AB45" s="1"/>
      <c r="AC45" s="3"/>
      <c r="AD45" s="1"/>
      <c r="AE45" s="33"/>
    </row>
    <row r="46" spans="1:31" ht="9.75" customHeight="1">
      <c r="A46" t="s">
        <v>90</v>
      </c>
      <c r="B46" s="16">
        <v>22</v>
      </c>
      <c r="C46" s="11">
        <v>2</v>
      </c>
      <c r="D46" s="10">
        <f t="shared" si="3"/>
        <v>24</v>
      </c>
      <c r="E46" s="10"/>
      <c r="F46" s="16">
        <v>22</v>
      </c>
      <c r="G46" s="11">
        <v>2</v>
      </c>
      <c r="H46" s="10">
        <f t="shared" si="5"/>
        <v>24</v>
      </c>
      <c r="J46" s="5">
        <f>B46</f>
        <v>22</v>
      </c>
      <c r="K46" s="11">
        <v>2</v>
      </c>
      <c r="L46" s="10">
        <f t="shared" si="4"/>
        <v>24</v>
      </c>
      <c r="M46" s="26" t="s">
        <v>26</v>
      </c>
      <c r="V46" s="9"/>
      <c r="X46" s="6"/>
      <c r="Y46" s="6"/>
      <c r="AA46" s="9"/>
      <c r="AB46" s="6"/>
      <c r="AC46" s="8"/>
      <c r="AD46" s="6"/>
      <c r="AE46" s="9"/>
    </row>
    <row r="47" spans="1:31" ht="9.75" customHeight="1">
      <c r="A47" t="s">
        <v>5</v>
      </c>
      <c r="B47" s="16">
        <v>20</v>
      </c>
      <c r="C47" s="10">
        <v>1.4</v>
      </c>
      <c r="D47" s="10">
        <f t="shared" si="3"/>
        <v>21.4</v>
      </c>
      <c r="E47" s="10"/>
      <c r="F47" s="16">
        <v>17</v>
      </c>
      <c r="G47" s="10">
        <v>1.4</v>
      </c>
      <c r="H47" s="10">
        <f t="shared" si="5"/>
        <v>18.4</v>
      </c>
      <c r="J47" s="5">
        <v>20</v>
      </c>
      <c r="K47" s="10">
        <v>1.4</v>
      </c>
      <c r="L47" s="10">
        <f t="shared" si="4"/>
        <v>21.4</v>
      </c>
      <c r="M47" s="26" t="s">
        <v>33</v>
      </c>
      <c r="V47" s="9"/>
      <c r="X47" s="6"/>
      <c r="Y47" s="6"/>
      <c r="AA47" s="9"/>
      <c r="AB47" s="6"/>
      <c r="AC47" s="8"/>
      <c r="AD47" s="6"/>
      <c r="AE47" s="9"/>
    </row>
    <row r="48" spans="1:31" ht="9.75" customHeight="1">
      <c r="A48" t="s">
        <v>6</v>
      </c>
      <c r="B48" s="16">
        <v>20</v>
      </c>
      <c r="C48" s="11"/>
      <c r="D48" s="10">
        <f t="shared" si="3"/>
        <v>20</v>
      </c>
      <c r="E48" s="10"/>
      <c r="F48" s="16">
        <v>20</v>
      </c>
      <c r="H48" s="10">
        <f t="shared" si="5"/>
        <v>20</v>
      </c>
      <c r="J48" s="5">
        <v>20</v>
      </c>
      <c r="L48" s="10">
        <f t="shared" si="4"/>
        <v>20</v>
      </c>
      <c r="V48" s="9"/>
      <c r="X48" s="6"/>
      <c r="Y48" s="6"/>
      <c r="AA48" s="9"/>
      <c r="AB48" s="6"/>
      <c r="AC48" s="8"/>
      <c r="AD48" s="6"/>
      <c r="AE48" s="9"/>
    </row>
    <row r="49" spans="1:31" ht="9.75" customHeight="1">
      <c r="A49" t="s">
        <v>7</v>
      </c>
      <c r="B49" s="16">
        <v>24.5</v>
      </c>
      <c r="C49" s="7"/>
      <c r="D49" s="10">
        <f t="shared" si="3"/>
        <v>24.5</v>
      </c>
      <c r="E49" s="10"/>
      <c r="F49" s="16">
        <v>24.5</v>
      </c>
      <c r="G49" s="7"/>
      <c r="H49" s="10">
        <f t="shared" si="5"/>
        <v>24.5</v>
      </c>
      <c r="J49" s="5">
        <v>24.5</v>
      </c>
      <c r="K49" s="7"/>
      <c r="L49" s="10">
        <f t="shared" si="4"/>
        <v>24.5</v>
      </c>
      <c r="V49" s="9"/>
      <c r="X49" s="6"/>
      <c r="Y49" s="6"/>
      <c r="AA49" s="9"/>
      <c r="AB49" s="6"/>
      <c r="AC49" s="8"/>
      <c r="AD49" s="6"/>
      <c r="AE49" s="9"/>
    </row>
    <row r="50" spans="1:31" s="12" customFormat="1" ht="9.75" customHeight="1">
      <c r="A50" s="12" t="s">
        <v>108</v>
      </c>
      <c r="B50" s="18">
        <v>12.1</v>
      </c>
      <c r="C50" s="30">
        <v>19.87</v>
      </c>
      <c r="D50" s="30">
        <f t="shared" si="3"/>
        <v>31.97</v>
      </c>
      <c r="E50" s="4"/>
      <c r="F50" s="18">
        <v>28</v>
      </c>
      <c r="G50" s="4">
        <v>4</v>
      </c>
      <c r="H50" s="4">
        <f t="shared" si="5"/>
        <v>32</v>
      </c>
      <c r="I50" s="4"/>
      <c r="J50" s="17">
        <v>18.2</v>
      </c>
      <c r="K50" s="30">
        <f>1+6.7+6.07</f>
        <v>13.77</v>
      </c>
      <c r="L50" s="30">
        <f t="shared" si="4"/>
        <v>31.97</v>
      </c>
      <c r="M50" s="27" t="s">
        <v>84</v>
      </c>
      <c r="T50" s="1"/>
      <c r="U50" s="1"/>
      <c r="V50" s="33"/>
      <c r="W50" s="1"/>
      <c r="X50" s="1"/>
      <c r="Y50" s="1"/>
      <c r="Z50" s="1"/>
      <c r="AA50" s="33"/>
      <c r="AB50" s="1"/>
      <c r="AC50" s="3"/>
      <c r="AD50" s="1"/>
      <c r="AE50" s="33"/>
    </row>
    <row r="51" spans="1:31" ht="9.75" customHeight="1">
      <c r="A51" t="s">
        <v>8</v>
      </c>
      <c r="B51" s="16">
        <v>16.2</v>
      </c>
      <c r="C51" s="11"/>
      <c r="D51" s="10">
        <f t="shared" si="3"/>
        <v>16.2</v>
      </c>
      <c r="E51" s="10"/>
      <c r="F51" s="16">
        <v>20.2</v>
      </c>
      <c r="H51" s="10">
        <f t="shared" si="5"/>
        <v>20.2</v>
      </c>
      <c r="J51" s="5">
        <v>16.2</v>
      </c>
      <c r="L51" s="10">
        <f t="shared" si="4"/>
        <v>16.2</v>
      </c>
      <c r="M51" s="26" t="s">
        <v>9</v>
      </c>
      <c r="V51" s="9"/>
      <c r="X51" s="6"/>
      <c r="Y51" s="6"/>
      <c r="AA51" s="9"/>
      <c r="AB51" s="6"/>
      <c r="AC51" s="8"/>
      <c r="AD51" s="6"/>
      <c r="AE51" s="9"/>
    </row>
    <row r="52" spans="1:31" ht="9.75" customHeight="1">
      <c r="A52" t="s">
        <v>20</v>
      </c>
      <c r="B52" s="16">
        <v>37.5</v>
      </c>
      <c r="C52" s="11"/>
      <c r="D52" s="10">
        <f t="shared" si="3"/>
        <v>37.5</v>
      </c>
      <c r="E52" s="10"/>
      <c r="F52" s="16">
        <v>37.5</v>
      </c>
      <c r="H52" s="10">
        <f t="shared" si="5"/>
        <v>37.5</v>
      </c>
      <c r="J52" s="16">
        <v>37.5</v>
      </c>
      <c r="L52" s="10">
        <f t="shared" si="4"/>
        <v>37.5</v>
      </c>
      <c r="M52" s="26" t="s">
        <v>10</v>
      </c>
      <c r="V52" s="9"/>
      <c r="X52" s="6"/>
      <c r="Y52" s="6"/>
      <c r="AA52" s="9"/>
      <c r="AB52" s="6"/>
      <c r="AC52" s="8"/>
      <c r="AD52" s="6"/>
      <c r="AE52" s="9"/>
    </row>
    <row r="53" spans="1:31" ht="9.75" customHeight="1">
      <c r="A53" t="s">
        <v>11</v>
      </c>
      <c r="B53" s="16">
        <v>20.5</v>
      </c>
      <c r="C53" s="10">
        <v>14.1</v>
      </c>
      <c r="D53" s="10">
        <f t="shared" si="3"/>
        <v>34.6</v>
      </c>
      <c r="E53" s="7"/>
      <c r="F53" s="16">
        <v>20.5</v>
      </c>
      <c r="G53" s="10">
        <v>14.1</v>
      </c>
      <c r="H53" s="10">
        <f t="shared" si="5"/>
        <v>34.6</v>
      </c>
      <c r="I53" s="7"/>
      <c r="J53" s="5">
        <v>20.5</v>
      </c>
      <c r="K53" s="10">
        <v>14.1</v>
      </c>
      <c r="L53" s="10">
        <f t="shared" si="4"/>
        <v>34.6</v>
      </c>
      <c r="M53" s="26" t="s">
        <v>12</v>
      </c>
      <c r="V53" s="9"/>
      <c r="X53" s="6"/>
      <c r="Y53" s="6"/>
      <c r="AA53" s="9"/>
      <c r="AB53" s="6"/>
      <c r="AC53" s="8"/>
      <c r="AD53" s="6"/>
      <c r="AE53" s="9"/>
    </row>
    <row r="54" spans="1:31" ht="9.75" customHeight="1">
      <c r="A54" t="s">
        <v>27</v>
      </c>
      <c r="B54" s="16">
        <v>30.9</v>
      </c>
      <c r="C54" s="10">
        <v>2</v>
      </c>
      <c r="D54" s="10">
        <f t="shared" si="3"/>
        <v>32.9</v>
      </c>
      <c r="E54" s="10"/>
      <c r="F54" s="16">
        <v>30.9</v>
      </c>
      <c r="G54" s="10">
        <v>2</v>
      </c>
      <c r="H54" s="10">
        <f t="shared" si="5"/>
        <v>32.9</v>
      </c>
      <c r="J54" s="16">
        <v>30.9</v>
      </c>
      <c r="K54" s="10">
        <v>2</v>
      </c>
      <c r="L54" s="10">
        <f t="shared" si="4"/>
        <v>32.9</v>
      </c>
      <c r="M54" s="26" t="s">
        <v>28</v>
      </c>
      <c r="V54" s="9"/>
      <c r="X54" s="6"/>
      <c r="Y54" s="6"/>
      <c r="AA54" s="9"/>
      <c r="AB54" s="6"/>
      <c r="AC54" s="8"/>
      <c r="AD54" s="6"/>
      <c r="AE54" s="9"/>
    </row>
    <row r="55" spans="1:31" s="12" customFormat="1" ht="9.75" customHeight="1">
      <c r="A55" s="12" t="s">
        <v>37</v>
      </c>
      <c r="B55" s="18">
        <v>23</v>
      </c>
      <c r="C55" s="22">
        <v>1</v>
      </c>
      <c r="D55" s="4">
        <f t="shared" si="3"/>
        <v>24</v>
      </c>
      <c r="E55" s="4"/>
      <c r="F55" s="18">
        <v>23</v>
      </c>
      <c r="G55" s="22">
        <v>1</v>
      </c>
      <c r="H55" s="4">
        <f t="shared" si="5"/>
        <v>24</v>
      </c>
      <c r="I55" s="4"/>
      <c r="J55" s="18">
        <v>23</v>
      </c>
      <c r="K55" s="22">
        <v>1</v>
      </c>
      <c r="L55" s="4">
        <f t="shared" si="4"/>
        <v>24</v>
      </c>
      <c r="M55" s="27" t="s">
        <v>36</v>
      </c>
      <c r="T55" s="1"/>
      <c r="U55" s="1"/>
      <c r="V55" s="33"/>
      <c r="W55" s="1"/>
      <c r="X55" s="1"/>
      <c r="Y55" s="1"/>
      <c r="Z55" s="1"/>
      <c r="AA55" s="33"/>
      <c r="AB55" s="1"/>
      <c r="AC55" s="3"/>
      <c r="AD55" s="1"/>
      <c r="AE55" s="33"/>
    </row>
    <row r="56" spans="4:31" ht="6" customHeight="1">
      <c r="D56" s="10"/>
      <c r="E56" s="10"/>
      <c r="G56" s="21"/>
      <c r="J56" s="5"/>
      <c r="V56" s="9"/>
      <c r="X56" s="6"/>
      <c r="Y56" s="6"/>
      <c r="AA56" s="9"/>
      <c r="AB56" s="6"/>
      <c r="AC56" s="8"/>
      <c r="AD56" s="6"/>
      <c r="AE56" s="9"/>
    </row>
    <row r="57" spans="1:25" ht="10.5">
      <c r="A57" t="s">
        <v>14</v>
      </c>
      <c r="B57" s="16">
        <v>23.5</v>
      </c>
      <c r="C57" s="11"/>
      <c r="D57" s="10">
        <f>B57+C57</f>
        <v>23.5</v>
      </c>
      <c r="E57" s="10"/>
      <c r="F57" s="16">
        <v>23.5</v>
      </c>
      <c r="H57" s="10">
        <f>F57+G57</f>
        <v>23.5</v>
      </c>
      <c r="J57" s="5">
        <v>23.5</v>
      </c>
      <c r="L57" s="10">
        <f>J57+K57</f>
        <v>23.5</v>
      </c>
      <c r="M57" s="29"/>
      <c r="N57" s="5"/>
      <c r="X57" s="6"/>
      <c r="Y57" s="6"/>
    </row>
    <row r="58" spans="1:25" ht="10.5">
      <c r="A58" t="s">
        <v>15</v>
      </c>
      <c r="B58" s="16">
        <v>18.3</v>
      </c>
      <c r="C58" s="10">
        <v>0.1</v>
      </c>
      <c r="D58" s="10">
        <f>B58+C58</f>
        <v>18.400000000000002</v>
      </c>
      <c r="E58" s="10"/>
      <c r="F58" s="16">
        <v>24.3</v>
      </c>
      <c r="G58" s="10">
        <v>0.1</v>
      </c>
      <c r="H58" s="10">
        <f>F58+G58</f>
        <v>24.400000000000002</v>
      </c>
      <c r="J58" s="16">
        <v>13</v>
      </c>
      <c r="K58" s="10">
        <v>0.1</v>
      </c>
      <c r="L58" s="10">
        <f>J58+K58</f>
        <v>13.1</v>
      </c>
      <c r="M58" s="29" t="s">
        <v>38</v>
      </c>
      <c r="N58" s="5"/>
      <c r="X58" s="6"/>
      <c r="Y58" s="6"/>
    </row>
    <row r="59" spans="7:29" ht="3.75" customHeight="1">
      <c r="G59" s="21"/>
      <c r="H59" s="5"/>
      <c r="I59" s="5"/>
      <c r="N59" s="5"/>
      <c r="T59" s="10"/>
      <c r="X59" s="6"/>
      <c r="Y59" s="10"/>
      <c r="AB59" s="6"/>
      <c r="AC59" s="10"/>
    </row>
    <row r="60" spans="1:25" ht="9" customHeight="1">
      <c r="A60" s="2" t="s">
        <v>17</v>
      </c>
      <c r="N60" s="5"/>
      <c r="T60" s="10"/>
      <c r="X60" s="6"/>
      <c r="Y60" s="10"/>
    </row>
    <row r="61" spans="1:29" ht="9" customHeight="1">
      <c r="A61" s="2" t="s">
        <v>21</v>
      </c>
      <c r="X61" s="6"/>
      <c r="Y61" s="6"/>
      <c r="AB61" s="6"/>
      <c r="AC61" s="6"/>
    </row>
    <row r="62" spans="1:29" ht="9" customHeight="1">
      <c r="A62" s="2" t="s">
        <v>107</v>
      </c>
      <c r="X62" s="6"/>
      <c r="Y62" s="6"/>
      <c r="AB62" s="6"/>
      <c r="AC62" s="6"/>
    </row>
    <row r="63" spans="1:29" ht="9" customHeight="1">
      <c r="A63" s="2" t="s">
        <v>103</v>
      </c>
      <c r="X63" s="6"/>
      <c r="Y63" s="6"/>
      <c r="AB63" s="6"/>
      <c r="AC63" s="6"/>
    </row>
    <row r="64" spans="1:29" ht="9" customHeight="1">
      <c r="A64" s="2" t="s">
        <v>104</v>
      </c>
      <c r="X64" s="6"/>
      <c r="Y64" s="6"/>
      <c r="AB64" s="6"/>
      <c r="AC64" s="6"/>
    </row>
    <row r="65" spans="1:29" ht="9" customHeight="1">
      <c r="A65" s="2" t="s">
        <v>0</v>
      </c>
      <c r="X65" s="6"/>
      <c r="Y65" s="6"/>
      <c r="AB65" s="6"/>
      <c r="AC65" s="6"/>
    </row>
    <row r="66" spans="1:25" ht="9" customHeight="1">
      <c r="A66" s="2" t="s">
        <v>29</v>
      </c>
      <c r="X66" s="6"/>
      <c r="Y66" s="6"/>
    </row>
    <row r="67" spans="1:25" ht="9" customHeight="1">
      <c r="A67" s="2" t="s">
        <v>105</v>
      </c>
      <c r="X67" s="6"/>
      <c r="Y67" s="6"/>
    </row>
    <row r="68" spans="1:25" ht="9" customHeight="1">
      <c r="A68" s="2" t="s">
        <v>19</v>
      </c>
      <c r="X68" s="6"/>
      <c r="Y68" s="6"/>
    </row>
    <row r="69" spans="1:25" ht="9" customHeight="1">
      <c r="A69" s="2" t="s">
        <v>106</v>
      </c>
      <c r="X69" s="6"/>
      <c r="Y69" s="6"/>
    </row>
    <row r="70" spans="1:25" ht="9" customHeight="1">
      <c r="A70" s="2" t="s">
        <v>93</v>
      </c>
      <c r="X70" s="6"/>
      <c r="Y70" s="6"/>
    </row>
    <row r="71" spans="1:25" ht="9" customHeight="1">
      <c r="A71" s="2"/>
      <c r="X71" s="6"/>
      <c r="Y71" s="6"/>
    </row>
    <row r="72" ht="9" customHeight="1">
      <c r="A72" s="2"/>
    </row>
  </sheetData>
  <sheetProtection/>
  <printOptions horizontalCentered="1"/>
  <pageMargins left="0.6" right="0.6" top="0.3" bottom="0.3" header="0.5" footer="0.4"/>
  <pageSetup orientation="portrait"/>
  <headerFooter alignWithMargins="0">
    <oddFooter>&amp;C&amp;K000000 FEDERATION OF TAX ADMINISTRATORS --  JANUARY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</dc:creator>
  <cp:keywords/>
  <dc:description/>
  <cp:lastModifiedBy>Ron Alt</cp:lastModifiedBy>
  <cp:lastPrinted>2015-01-23T20:58:52Z</cp:lastPrinted>
  <dcterms:created xsi:type="dcterms:W3CDTF">1998-08-17T15:13:10Z</dcterms:created>
  <dcterms:modified xsi:type="dcterms:W3CDTF">2015-01-23T21:00:11Z</dcterms:modified>
  <cp:category/>
  <cp:version/>
  <cp:contentType/>
  <cp:contentStatus/>
</cp:coreProperties>
</file>